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1医学部事務部\05001　（新）総務課\003総務系\007法規担当\法規関係専用\評価\☆医学部個人評価関係\Ｒ6年度\07　HP掲載用\"/>
    </mc:Choice>
  </mc:AlternateContent>
  <xr:revisionPtr revIDLastSave="0" documentId="13_ncr:1_{A8792222-662A-4C1E-8907-9C405FAE957D}" xr6:coauthVersionLast="36" xr6:coauthVersionMax="36" xr10:uidLastSave="{00000000-0000-0000-0000-000000000000}"/>
  <bookViews>
    <workbookView xWindow="0" yWindow="0" windowWidth="28800" windowHeight="11385" tabRatio="864" xr2:uid="{00000000-000D-0000-FFFF-FFFF00000000}"/>
  </bookViews>
  <sheets>
    <sheet name="教員作成" sheetId="18" r:id="rId1"/>
    <sheet name="事務局作成" sheetId="21" state="hidden" r:id="rId2"/>
  </sheets>
  <definedNames>
    <definedName name="_xlnm.Print_Area" localSheetId="0">教員作成!$A$1:$AI$209</definedName>
  </definedNames>
  <calcPr calcId="191029"/>
</workbook>
</file>

<file path=xl/calcChain.xml><?xml version="1.0" encoding="utf-8"?>
<calcChain xmlns="http://schemas.openxmlformats.org/spreadsheetml/2006/main">
  <c r="Q44" i="21" l="1"/>
  <c r="Q40" i="21"/>
  <c r="Q36" i="21"/>
  <c r="Q27" i="21"/>
  <c r="Q19" i="21"/>
  <c r="Q4" i="21"/>
  <c r="N31" i="18" l="1"/>
  <c r="K181" i="18" l="1"/>
  <c r="AE169" i="18" s="1"/>
  <c r="AE66" i="18"/>
  <c r="AE64" i="18" l="1"/>
  <c r="P76" i="18" l="1"/>
  <c r="Q60" i="18"/>
  <c r="R37" i="18"/>
  <c r="AG159" i="18"/>
  <c r="AG158" i="18"/>
  <c r="AG157" i="18"/>
  <c r="AG156" i="18"/>
  <c r="AG154" i="18"/>
  <c r="AG145" i="18"/>
  <c r="AG144" i="18"/>
  <c r="AG137" i="18"/>
  <c r="AG136" i="18"/>
  <c r="AG160" i="18" l="1"/>
  <c r="AF11" i="18" s="1"/>
  <c r="AG138" i="18"/>
  <c r="AD11" i="18" s="1"/>
  <c r="AG146" i="18"/>
  <c r="AE11" i="18" s="1"/>
  <c r="AG104" i="18" l="1"/>
  <c r="AG105" i="18" s="1"/>
  <c r="X11" i="18" s="1"/>
  <c r="AG92" i="18"/>
  <c r="AG90" i="18"/>
  <c r="AG88" i="18"/>
  <c r="AE73" i="18"/>
  <c r="AG73" i="18" s="1"/>
  <c r="AG74" i="18" s="1"/>
  <c r="H11" i="18" s="1"/>
  <c r="AE68" i="18"/>
  <c r="AG68" i="18" s="1"/>
  <c r="AE67" i="18"/>
  <c r="AG67" i="18" s="1"/>
  <c r="AG66" i="18"/>
  <c r="AG64" i="18"/>
  <c r="AE57" i="18"/>
  <c r="AG57" i="18" s="1"/>
  <c r="AG58" i="18" s="1"/>
  <c r="F11" i="18" s="1"/>
  <c r="R51" i="18"/>
  <c r="R50" i="18"/>
  <c r="R49" i="18"/>
  <c r="R48" i="18"/>
  <c r="AE16" i="18"/>
  <c r="AG16" i="18" s="1"/>
  <c r="AG17" i="18" s="1"/>
  <c r="L31" i="18"/>
  <c r="R52" i="18" l="1"/>
  <c r="AE49" i="18" s="1"/>
  <c r="AG93" i="18"/>
  <c r="V11" i="18" s="1"/>
  <c r="AG69" i="18"/>
  <c r="G11" i="18" s="1"/>
  <c r="AG49" i="18" l="1"/>
  <c r="AG50" i="18" s="1"/>
  <c r="E11" i="18" s="1"/>
  <c r="C11" i="18"/>
  <c r="AC11" i="18"/>
  <c r="AG97" i="18" l="1"/>
  <c r="AG98" i="18" s="1"/>
  <c r="W11" i="18" s="1"/>
  <c r="AG132" i="18"/>
  <c r="AG131" i="18"/>
  <c r="AG130" i="18"/>
  <c r="AG129" i="18"/>
  <c r="AG80" i="18"/>
  <c r="AG81" i="18" s="1"/>
  <c r="I11" i="18" s="1"/>
  <c r="AG133" i="18" l="1"/>
  <c r="Z11" i="18" s="1"/>
  <c r="R36" i="18"/>
  <c r="AG203" i="18" l="1"/>
  <c r="AG202" i="18"/>
  <c r="AE194" i="18"/>
  <c r="AG194" i="18" s="1"/>
  <c r="AE193" i="18"/>
  <c r="AG193" i="18" s="1"/>
  <c r="AE192" i="18"/>
  <c r="AG192" i="18" s="1"/>
  <c r="M11" i="18" s="1"/>
  <c r="AG124" i="18"/>
  <c r="AG123" i="18"/>
  <c r="R43" i="18"/>
  <c r="R42" i="18"/>
  <c r="R41" i="18"/>
  <c r="R40" i="18"/>
  <c r="R39" i="18"/>
  <c r="R38" i="18"/>
  <c r="R44" i="18" l="1"/>
  <c r="AE36" i="18" s="1"/>
  <c r="AG204" i="18"/>
  <c r="AF7" i="18" s="1"/>
  <c r="AG36" i="18"/>
  <c r="AG37" i="18" s="1"/>
  <c r="D11" i="18" s="1"/>
  <c r="AG195" i="18"/>
  <c r="AE7" i="18" s="1"/>
  <c r="AG125" i="18"/>
  <c r="Y11" i="18" l="1"/>
  <c r="U11" i="18" s="1"/>
  <c r="B11" i="18"/>
  <c r="AG169" i="18"/>
  <c r="AG171" i="18" s="1"/>
  <c r="AD7" i="18" s="1"/>
  <c r="AC7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7" authorId="0" shapeId="0" xr:uid="{4983BFAD-EA37-4E51-8664-FD05900AFA59}">
      <text>
        <r>
          <rPr>
            <b/>
            <sz val="11"/>
            <color indexed="12"/>
            <rFont val="ＭＳ Ｐゴシック"/>
            <family val="3"/>
            <charset val="128"/>
          </rPr>
          <t xml:space="preserve"> 該当者のみ記入</t>
        </r>
      </text>
    </comment>
  </commentList>
</comments>
</file>

<file path=xl/sharedStrings.xml><?xml version="1.0" encoding="utf-8"?>
<sst xmlns="http://schemas.openxmlformats.org/spreadsheetml/2006/main" count="558" uniqueCount="370">
  <si>
    <t>２　の実績評点</t>
    <phoneticPr fontId="1"/>
  </si>
  <si>
    <t>氏名</t>
    <rPh sb="0" eb="2">
      <t>シメイ</t>
    </rPh>
    <phoneticPr fontId="1"/>
  </si>
  <si>
    <t>件数</t>
    <rPh sb="0" eb="2">
      <t>ケンスウ</t>
    </rPh>
    <phoneticPr fontId="1"/>
  </si>
  <si>
    <t>３　の実績評点</t>
    <phoneticPr fontId="1"/>
  </si>
  <si>
    <t>実績時間／週平均</t>
    <rPh sb="0" eb="2">
      <t>ジッセキ</t>
    </rPh>
    <rPh sb="2" eb="4">
      <t>ジカン</t>
    </rPh>
    <rPh sb="5" eb="8">
      <t>シュウヘイキン</t>
    </rPh>
    <phoneticPr fontId="1"/>
  </si>
  <si>
    <t>外来診療</t>
    <rPh sb="0" eb="2">
      <t>ガイライ</t>
    </rPh>
    <rPh sb="2" eb="4">
      <t>シンリョウ</t>
    </rPh>
    <phoneticPr fontId="1"/>
  </si>
  <si>
    <t>病棟診療</t>
    <rPh sb="0" eb="2">
      <t>ビョウトウ</t>
    </rPh>
    <rPh sb="2" eb="4">
      <t>シンリョウ</t>
    </rPh>
    <phoneticPr fontId="1"/>
  </si>
  <si>
    <t>臨床検査</t>
  </si>
  <si>
    <t>時間外診療</t>
    <rPh sb="0" eb="3">
      <t>ジカンガイ</t>
    </rPh>
    <rPh sb="3" eb="5">
      <t>シンリョウ</t>
    </rPh>
    <phoneticPr fontId="1"/>
  </si>
  <si>
    <t>　区　分</t>
    <rPh sb="1" eb="2">
      <t>ク</t>
    </rPh>
    <rPh sb="3" eb="4">
      <t>ブン</t>
    </rPh>
    <phoneticPr fontId="1"/>
  </si>
  <si>
    <t>手　術</t>
    <rPh sb="0" eb="1">
      <t>テ</t>
    </rPh>
    <rPh sb="2" eb="3">
      <t>ジュツ</t>
    </rPh>
    <phoneticPr fontId="1"/>
  </si>
  <si>
    <t>人/週</t>
    <rPh sb="0" eb="1">
      <t>ニン</t>
    </rPh>
    <rPh sb="2" eb="3">
      <t>シュウ</t>
    </rPh>
    <phoneticPr fontId="1"/>
  </si>
  <si>
    <t>件/週</t>
    <rPh sb="0" eb="1">
      <t>ケン</t>
    </rPh>
    <rPh sb="2" eb="3">
      <t>シュウ</t>
    </rPh>
    <phoneticPr fontId="1"/>
  </si>
  <si>
    <t>時間/週</t>
    <rPh sb="0" eb="2">
      <t>ジカン</t>
    </rPh>
    <rPh sb="3" eb="4">
      <t>シュウ</t>
    </rPh>
    <phoneticPr fontId="1"/>
  </si>
  <si>
    <t>週 平均人数・件数</t>
    <rPh sb="0" eb="1">
      <t>シュウ</t>
    </rPh>
    <rPh sb="2" eb="4">
      <t>ヘイキン</t>
    </rPh>
    <rPh sb="4" eb="6">
      <t>ニンズウ</t>
    </rPh>
    <rPh sb="7" eb="9">
      <t>ケンスウ</t>
    </rPh>
    <phoneticPr fontId="1"/>
  </si>
  <si>
    <t>週 平均実働時間数</t>
    <rPh sb="0" eb="1">
      <t>シュウ</t>
    </rPh>
    <rPh sb="2" eb="4">
      <t>ヘイキン</t>
    </rPh>
    <rPh sb="4" eb="6">
      <t>ジツドウ</t>
    </rPh>
    <rPh sb="6" eb="9">
      <t>ジカンスウ</t>
    </rPh>
    <phoneticPr fontId="1"/>
  </si>
  <si>
    <t>診療支援</t>
    <rPh sb="0" eb="2">
      <t>シンリョウ</t>
    </rPh>
    <rPh sb="2" eb="4">
      <t>シエン</t>
    </rPh>
    <phoneticPr fontId="1"/>
  </si>
  <si>
    <t>診療活動の実績</t>
    <rPh sb="0" eb="2">
      <t>シンリョウ</t>
    </rPh>
    <rPh sb="2" eb="4">
      <t>カツドウ</t>
    </rPh>
    <rPh sb="5" eb="7">
      <t>ジッセキ</t>
    </rPh>
    <phoneticPr fontId="1"/>
  </si>
  <si>
    <t>活動場所</t>
    <rPh sb="0" eb="2">
      <t>カツドウ</t>
    </rPh>
    <rPh sb="2" eb="4">
      <t>バショ</t>
    </rPh>
    <phoneticPr fontId="1"/>
  </si>
  <si>
    <t>活動の内容</t>
    <rPh sb="0" eb="2">
      <t>カツドウ</t>
    </rPh>
    <rPh sb="3" eb="5">
      <t>ナイヨウ</t>
    </rPh>
    <phoneticPr fontId="1"/>
  </si>
  <si>
    <t>週または月
平均活動時間</t>
    <rPh sb="4" eb="5">
      <t>ツキ</t>
    </rPh>
    <rPh sb="8" eb="10">
      <t>カツドウ</t>
    </rPh>
    <rPh sb="10" eb="12">
      <t>ジカン</t>
    </rPh>
    <phoneticPr fontId="1"/>
  </si>
  <si>
    <t>その他WG等</t>
    <rPh sb="2" eb="3">
      <t>タ</t>
    </rPh>
    <rPh sb="5" eb="6">
      <t>ナド</t>
    </rPh>
    <phoneticPr fontId="1"/>
  </si>
  <si>
    <t>　横断的診療班</t>
    <rPh sb="1" eb="4">
      <t>オウダンテキ</t>
    </rPh>
    <rPh sb="4" eb="7">
      <t>シンリョウハン</t>
    </rPh>
    <phoneticPr fontId="1"/>
  </si>
  <si>
    <t>　高度先進医療</t>
    <rPh sb="1" eb="3">
      <t>コウド</t>
    </rPh>
    <rPh sb="3" eb="5">
      <t>センシン</t>
    </rPh>
    <rPh sb="5" eb="7">
      <t>イリョウ</t>
    </rPh>
    <phoneticPr fontId="1"/>
  </si>
  <si>
    <t>病院運営の貢献</t>
    <rPh sb="0" eb="2">
      <t>ビョウイン</t>
    </rPh>
    <rPh sb="2" eb="4">
      <t>ウンエイ</t>
    </rPh>
    <rPh sb="5" eb="7">
      <t>コウケン</t>
    </rPh>
    <phoneticPr fontId="1"/>
  </si>
  <si>
    <t>活動区分</t>
    <rPh sb="2" eb="4">
      <t>クブン</t>
    </rPh>
    <phoneticPr fontId="1"/>
  </si>
  <si>
    <t>取得年月日</t>
    <rPh sb="0" eb="2">
      <t>シュトク</t>
    </rPh>
    <rPh sb="2" eb="3">
      <t>ネン</t>
    </rPh>
    <rPh sb="3" eb="4">
      <t>ガツ</t>
    </rPh>
    <rPh sb="4" eb="5">
      <t>ヒ</t>
    </rPh>
    <phoneticPr fontId="1"/>
  </si>
  <si>
    <t>Ⅰ</t>
    <phoneticPr fontId="1"/>
  </si>
  <si>
    <t>教育の領域</t>
    <rPh sb="3" eb="5">
      <t>リョウイキ</t>
    </rPh>
    <phoneticPr fontId="1"/>
  </si>
  <si>
    <t>1)</t>
    <phoneticPr fontId="1"/>
  </si>
  <si>
    <t>E1</t>
    <phoneticPr fontId="1"/>
  </si>
  <si>
    <t>2)</t>
    <phoneticPr fontId="1"/>
  </si>
  <si>
    <t>講座名</t>
    <phoneticPr fontId="1"/>
  </si>
  <si>
    <t>　</t>
    <phoneticPr fontId="1"/>
  </si>
  <si>
    <t>　１）学術雑誌の編集委員・・・件数×１点</t>
    <rPh sb="15" eb="16">
      <t>ケン</t>
    </rPh>
    <rPh sb="16" eb="17">
      <t>スウ</t>
    </rPh>
    <phoneticPr fontId="1"/>
  </si>
  <si>
    <t>指導内容等</t>
    <rPh sb="0" eb="2">
      <t>シドウ</t>
    </rPh>
    <rPh sb="2" eb="4">
      <t>ナイヨウ</t>
    </rPh>
    <rPh sb="4" eb="5">
      <t>ナド</t>
    </rPh>
    <phoneticPr fontId="1"/>
  </si>
  <si>
    <t>週当り実質指導時間数</t>
    <rPh sb="0" eb="1">
      <t>シュウ</t>
    </rPh>
    <rPh sb="1" eb="2">
      <t>ア</t>
    </rPh>
    <rPh sb="3" eb="5">
      <t>ジッシツ</t>
    </rPh>
    <rPh sb="5" eb="7">
      <t>シドウ</t>
    </rPh>
    <rPh sb="7" eb="10">
      <t>ジカンスウ</t>
    </rPh>
    <phoneticPr fontId="1"/>
  </si>
  <si>
    <t>延べ指導
週数</t>
    <rPh sb="0" eb="1">
      <t>ノ</t>
    </rPh>
    <rPh sb="2" eb="4">
      <t>シドウ</t>
    </rPh>
    <rPh sb="5" eb="6">
      <t>シュウ</t>
    </rPh>
    <rPh sb="6" eb="7">
      <t>カズ</t>
    </rPh>
    <phoneticPr fontId="1"/>
  </si>
  <si>
    <t>延べ総時間数</t>
    <phoneticPr fontId="1"/>
  </si>
  <si>
    <t>計</t>
    <rPh sb="0" eb="1">
      <t>ケイ</t>
    </rPh>
    <phoneticPr fontId="1"/>
  </si>
  <si>
    <t>２</t>
    <phoneticPr fontId="1"/>
  </si>
  <si>
    <t>３</t>
    <phoneticPr fontId="1"/>
  </si>
  <si>
    <t>Ⅱ</t>
    <phoneticPr fontId="1"/>
  </si>
  <si>
    <t>Ⅲ</t>
    <phoneticPr fontId="1"/>
  </si>
  <si>
    <t>国際交流・社会貢献の領域</t>
    <rPh sb="10" eb="12">
      <t>リョウイキ</t>
    </rPh>
    <phoneticPr fontId="1"/>
  </si>
  <si>
    <t>共　同　研　究</t>
    <rPh sb="0" eb="1">
      <t>トモ</t>
    </rPh>
    <rPh sb="2" eb="3">
      <t>ドウ</t>
    </rPh>
    <rPh sb="4" eb="5">
      <t>ケン</t>
    </rPh>
    <rPh sb="6" eb="7">
      <t>キワム</t>
    </rPh>
    <phoneticPr fontId="1"/>
  </si>
  <si>
    <r>
      <t>診療に関する調査</t>
    </r>
    <r>
      <rPr>
        <sz val="14"/>
        <rFont val="ＭＳ ゴシック"/>
        <family val="3"/>
        <charset val="128"/>
      </rPr>
      <t>（以下は該当者のみ記載）</t>
    </r>
    <phoneticPr fontId="1"/>
  </si>
  <si>
    <t>取得している資格（専門医，指導医等）等</t>
    <phoneticPr fontId="1"/>
  </si>
  <si>
    <t>資 格 名</t>
    <rPh sb="0" eb="1">
      <t>シ</t>
    </rPh>
    <rPh sb="2" eb="3">
      <t>カク</t>
    </rPh>
    <rPh sb="4" eb="5">
      <t>メイ</t>
    </rPh>
    <phoneticPr fontId="1"/>
  </si>
  <si>
    <t>合計</t>
    <rPh sb="0" eb="2">
      <t>ゴウケイ</t>
    </rPh>
    <phoneticPr fontId="1"/>
  </si>
  <si>
    <t>受持患者
人/週</t>
    <rPh sb="0" eb="2">
      <t>ウケモ</t>
    </rPh>
    <rPh sb="2" eb="4">
      <t>カンジャ</t>
    </rPh>
    <rPh sb="5" eb="6">
      <t>ニン</t>
    </rPh>
    <rPh sb="7" eb="8">
      <t>シュウ</t>
    </rPh>
    <phoneticPr fontId="1"/>
  </si>
  <si>
    <t>件</t>
    <rPh sb="0" eb="1">
      <t>ケン</t>
    </rPh>
    <phoneticPr fontId="1"/>
  </si>
  <si>
    <t>附属病院院外 診療活動の状況</t>
    <rPh sb="0" eb="2">
      <t>フゾク</t>
    </rPh>
    <rPh sb="2" eb="4">
      <t>ビョウイン</t>
    </rPh>
    <rPh sb="4" eb="6">
      <t>インガイ</t>
    </rPh>
    <rPh sb="7" eb="9">
      <t>シンリョウ</t>
    </rPh>
    <rPh sb="9" eb="11">
      <t>カツドウ</t>
    </rPh>
    <rPh sb="12" eb="14">
      <t>ジョウキョウ</t>
    </rPh>
    <phoneticPr fontId="1"/>
  </si>
  <si>
    <t>活動に携わった
週平均時間等</t>
    <rPh sb="0" eb="2">
      <t>カツドウ</t>
    </rPh>
    <rPh sb="3" eb="4">
      <t>タズサ</t>
    </rPh>
    <rPh sb="11" eb="13">
      <t>ジカン</t>
    </rPh>
    <rPh sb="13" eb="14">
      <t>トウ</t>
    </rPh>
    <phoneticPr fontId="1"/>
  </si>
  <si>
    <t>評価点数</t>
    <rPh sb="0" eb="2">
      <t>ヒョウカ</t>
    </rPh>
    <rPh sb="2" eb="4">
      <t>テンスウ</t>
    </rPh>
    <phoneticPr fontId="1"/>
  </si>
  <si>
    <t>合　計</t>
    <rPh sb="0" eb="1">
      <t>ゴウ</t>
    </rPh>
    <rPh sb="2" eb="3">
      <t>ケイ</t>
    </rPh>
    <phoneticPr fontId="1"/>
  </si>
  <si>
    <t>編集委員件数</t>
    <rPh sb="0" eb="2">
      <t>ヘンシュウ</t>
    </rPh>
    <rPh sb="2" eb="4">
      <t>イイン</t>
    </rPh>
    <rPh sb="4" eb="5">
      <t>ケン</t>
    </rPh>
    <rPh sb="5" eb="6">
      <t>スウ</t>
    </rPh>
    <phoneticPr fontId="1"/>
  </si>
  <si>
    <t>理事件数</t>
    <rPh sb="0" eb="2">
      <t>リジ</t>
    </rPh>
    <rPh sb="2" eb="3">
      <t>ケン</t>
    </rPh>
    <rPh sb="3" eb="4">
      <t>スウ</t>
    </rPh>
    <phoneticPr fontId="1"/>
  </si>
  <si>
    <t>評議員件数</t>
    <rPh sb="0" eb="3">
      <t>ヒョウギイン</t>
    </rPh>
    <rPh sb="3" eb="4">
      <t>ケン</t>
    </rPh>
    <rPh sb="4" eb="5">
      <t>スウ</t>
    </rPh>
    <phoneticPr fontId="1"/>
  </si>
  <si>
    <t>各種委員件数</t>
    <rPh sb="0" eb="2">
      <t>カクシュ</t>
    </rPh>
    <rPh sb="2" eb="4">
      <t>イイン</t>
    </rPh>
    <rPh sb="4" eb="5">
      <t>ケン</t>
    </rPh>
    <rPh sb="5" eb="6">
      <t>スウ</t>
    </rPh>
    <phoneticPr fontId="1"/>
  </si>
  <si>
    <t>１）総時間数（年間）×0.2点</t>
    <rPh sb="2" eb="3">
      <t>ソウ</t>
    </rPh>
    <rPh sb="3" eb="5">
      <t>ジカン</t>
    </rPh>
    <rPh sb="5" eb="6">
      <t>スウ</t>
    </rPh>
    <rPh sb="7" eb="9">
      <t>ネンカン</t>
    </rPh>
    <phoneticPr fontId="1"/>
  </si>
  <si>
    <t>役職</t>
    <rPh sb="0" eb="2">
      <t>ヤクショク</t>
    </rPh>
    <phoneticPr fontId="1"/>
  </si>
  <si>
    <t>係数</t>
    <rPh sb="0" eb="2">
      <t>ケイスウ</t>
    </rPh>
    <phoneticPr fontId="1"/>
  </si>
  <si>
    <t>実績</t>
    <rPh sb="0" eb="2">
      <t>ジッセキ</t>
    </rPh>
    <phoneticPr fontId="1"/>
  </si>
  <si>
    <t>分野名</t>
    <rPh sb="0" eb="2">
      <t>ブンヤ</t>
    </rPh>
    <rPh sb="2" eb="3">
      <t>メイ</t>
    </rPh>
    <phoneticPr fontId="1"/>
  </si>
  <si>
    <t>ヵ月間</t>
    <phoneticPr fontId="1"/>
  </si>
  <si>
    <r>
      <t>共同研究</t>
    </r>
    <r>
      <rPr>
        <b/>
        <sz val="11"/>
        <color indexed="12"/>
        <rFont val="ＭＳ ゴシック"/>
        <family val="3"/>
        <charset val="128"/>
      </rPr>
      <t>員</t>
    </r>
    <r>
      <rPr>
        <sz val="11"/>
        <rFont val="ＭＳ ゴシック"/>
        <family val="3"/>
        <charset val="128"/>
      </rPr>
      <t>受け入れ
人数</t>
    </r>
    <rPh sb="5" eb="6">
      <t>ウ</t>
    </rPh>
    <rPh sb="7" eb="8">
      <t>イ</t>
    </rPh>
    <rPh sb="10" eb="11">
      <t>ニン</t>
    </rPh>
    <rPh sb="11" eb="12">
      <t>スウ</t>
    </rPh>
    <phoneticPr fontId="1"/>
  </si>
  <si>
    <r>
      <t xml:space="preserve">R3
</t>
    </r>
    <r>
      <rPr>
        <b/>
        <sz val="11"/>
        <color indexed="9"/>
        <rFont val="ＭＳ ゴシック"/>
        <family val="3"/>
        <charset val="128"/>
      </rPr>
      <t>(11)
(12)</t>
    </r>
    <phoneticPr fontId="1"/>
  </si>
  <si>
    <t>１）委員会等組織の代表者・・件数×５点</t>
    <phoneticPr fontId="1"/>
  </si>
  <si>
    <t>２）その他の委員・・・・・・件数×２点</t>
    <phoneticPr fontId="1"/>
  </si>
  <si>
    <t>国・地方自治体等の各種委員会・審議会委員など</t>
    <rPh sb="7" eb="8">
      <t>トウ</t>
    </rPh>
    <phoneticPr fontId="1"/>
  </si>
  <si>
    <t>各種委員会・審議会委員などの名称</t>
    <rPh sb="14" eb="16">
      <t>メイショウ</t>
    </rPh>
    <phoneticPr fontId="1"/>
  </si>
  <si>
    <t>S2
(1)</t>
    <phoneticPr fontId="1"/>
  </si>
  <si>
    <t>国内外への留学または長期休暇等による不在期間</t>
    <rPh sb="0" eb="2">
      <t>コクナイ</t>
    </rPh>
    <rPh sb="2" eb="3">
      <t>ガイ</t>
    </rPh>
    <rPh sb="5" eb="7">
      <t>リュウガク</t>
    </rPh>
    <rPh sb="10" eb="12">
      <t>チョウキ</t>
    </rPh>
    <rPh sb="12" eb="14">
      <t>キュウカ</t>
    </rPh>
    <rPh sb="14" eb="15">
      <t>トウ</t>
    </rPh>
    <rPh sb="18" eb="20">
      <t>フザイ</t>
    </rPh>
    <rPh sb="20" eb="22">
      <t>キカン</t>
    </rPh>
    <phoneticPr fontId="1"/>
  </si>
  <si>
    <t>E2</t>
  </si>
  <si>
    <t>１）チーフレジデント、リスクマネージャー等　（実績時間／週平均）×２点</t>
    <phoneticPr fontId="1"/>
  </si>
  <si>
    <t>２）横断的診療班（実績時間／週平均）×２点</t>
    <phoneticPr fontId="1"/>
  </si>
  <si>
    <t>１）すでに取得している資格・件数×２点</t>
    <phoneticPr fontId="1"/>
  </si>
  <si>
    <t>２）当該年度に新たに取得または更新した資格　　　　　　・・・件数×５点</t>
    <phoneticPr fontId="1"/>
  </si>
  <si>
    <t>　チーフ・レジデント</t>
    <phoneticPr fontId="1"/>
  </si>
  <si>
    <t>　リスクマネージャー</t>
    <phoneticPr fontId="1"/>
  </si>
  <si>
    <t>３）高度先進医療貢献（登録者）
　　１件につき１０点</t>
    <phoneticPr fontId="1"/>
  </si>
  <si>
    <r>
      <t>時間/</t>
    </r>
    <r>
      <rPr>
        <b/>
        <sz val="12"/>
        <rFont val="ＭＳ ゴシック"/>
        <family val="3"/>
        <charset val="128"/>
      </rPr>
      <t>週</t>
    </r>
    <rPh sb="0" eb="2">
      <t>ジカン</t>
    </rPh>
    <rPh sb="3" eb="4">
      <t>シュウ</t>
    </rPh>
    <phoneticPr fontId="1"/>
  </si>
  <si>
    <r>
      <t>時間/</t>
    </r>
    <r>
      <rPr>
        <b/>
        <sz val="12"/>
        <rFont val="ＭＳ ゴシック"/>
        <family val="3"/>
        <charset val="128"/>
      </rPr>
      <t>月</t>
    </r>
    <rPh sb="0" eb="2">
      <t>ジカン</t>
    </rPh>
    <rPh sb="3" eb="4">
      <t>ゲツ</t>
    </rPh>
    <phoneticPr fontId="1"/>
  </si>
  <si>
    <t>時間
／週平均</t>
    <rPh sb="0" eb="2">
      <t>ジカン</t>
    </rPh>
    <rPh sb="4" eb="7">
      <t>シュウヘイキン</t>
    </rPh>
    <phoneticPr fontId="1"/>
  </si>
  <si>
    <t>放射線</t>
    <phoneticPr fontId="1"/>
  </si>
  <si>
    <t>内視鏡</t>
    <phoneticPr fontId="1"/>
  </si>
  <si>
    <t>ｺﾝｻﾙﾃｰｼｮﾝ</t>
    <phoneticPr fontId="1"/>
  </si>
  <si>
    <t>総 診 療 実 働 時 間</t>
    <phoneticPr fontId="1"/>
  </si>
  <si>
    <t>実績時間／週
平均</t>
    <rPh sb="0" eb="2">
      <t>ジッセキ</t>
    </rPh>
    <rPh sb="2" eb="4">
      <t>ジカン</t>
    </rPh>
    <rPh sb="5" eb="6">
      <t>シュウ</t>
    </rPh>
    <rPh sb="7" eb="9">
      <t>ヘイキン</t>
    </rPh>
    <phoneticPr fontId="1"/>
  </si>
  <si>
    <t>　　年　　月～　　　　年　　月</t>
    <rPh sb="2" eb="3">
      <t>ネン</t>
    </rPh>
    <rPh sb="5" eb="6">
      <t>ガツ</t>
    </rPh>
    <rPh sb="11" eb="12">
      <t>ネン</t>
    </rPh>
    <rPh sb="14" eb="15">
      <t>ガツ</t>
    </rPh>
    <phoneticPr fontId="1"/>
  </si>
  <si>
    <t>臨床実習指導 実績 （臨床実習指導で各自が果たした役割，指導内容などを自由記載）</t>
    <rPh sb="0" eb="2">
      <t>リンショウ</t>
    </rPh>
    <rPh sb="2" eb="4">
      <t>ジッシュウ</t>
    </rPh>
    <rPh sb="4" eb="6">
      <t>シドウ</t>
    </rPh>
    <rPh sb="7" eb="9">
      <t>ジッセキ</t>
    </rPh>
    <rPh sb="11" eb="13">
      <t>リンショウ</t>
    </rPh>
    <rPh sb="13" eb="15">
      <t>ジッシュウ</t>
    </rPh>
    <rPh sb="15" eb="17">
      <t>シドウ</t>
    </rPh>
    <rPh sb="21" eb="22">
      <t>ハ</t>
    </rPh>
    <rPh sb="25" eb="27">
      <t>ヤクワリ</t>
    </rPh>
    <rPh sb="28" eb="30">
      <t>シドウ</t>
    </rPh>
    <rPh sb="30" eb="32">
      <t>ナイヨウ</t>
    </rPh>
    <rPh sb="35" eb="37">
      <t>ジユウ</t>
    </rPh>
    <rPh sb="37" eb="39">
      <t>キサイ</t>
    </rPh>
    <phoneticPr fontId="1"/>
  </si>
  <si>
    <t>総時
間数
（年間）</t>
    <phoneticPr fontId="1"/>
  </si>
  <si>
    <r>
      <t xml:space="preserve">附属病院院内 診療活動の状況
</t>
    </r>
    <r>
      <rPr>
        <b/>
        <sz val="12"/>
        <color rgb="FFFF0000"/>
        <rFont val="ＭＳ ゴシック"/>
        <family val="3"/>
        <charset val="128"/>
      </rPr>
      <t>（</t>
    </r>
    <r>
      <rPr>
        <b/>
        <sz val="12"/>
        <color indexed="10"/>
        <rFont val="ＭＳ ゴシック"/>
        <family val="3"/>
        <charset val="128"/>
      </rPr>
      <t>実働時間は教育，研究，休憩時間を除く，本院内での活動時間のみを記入）</t>
    </r>
    <rPh sb="0" eb="2">
      <t>フゾク</t>
    </rPh>
    <rPh sb="2" eb="4">
      <t>ビョウイン</t>
    </rPh>
    <rPh sb="4" eb="6">
      <t>インナイ</t>
    </rPh>
    <rPh sb="7" eb="9">
      <t>シンリョウ</t>
    </rPh>
    <rPh sb="9" eb="11">
      <t>カツドウ</t>
    </rPh>
    <rPh sb="12" eb="14">
      <t>ジョウキョウ</t>
    </rPh>
    <rPh sb="16" eb="18">
      <t>ジツドウ</t>
    </rPh>
    <rPh sb="18" eb="20">
      <t>ジカン</t>
    </rPh>
    <rPh sb="21" eb="23">
      <t>キョウイク</t>
    </rPh>
    <rPh sb="24" eb="26">
      <t>ケンキュウ</t>
    </rPh>
    <rPh sb="27" eb="29">
      <t>キュウケイ</t>
    </rPh>
    <rPh sb="29" eb="31">
      <t>ジカン</t>
    </rPh>
    <rPh sb="32" eb="33">
      <t>ノゾ</t>
    </rPh>
    <rPh sb="35" eb="36">
      <t>ホン</t>
    </rPh>
    <rPh sb="36" eb="38">
      <t>インナイ</t>
    </rPh>
    <rPh sb="40" eb="42">
      <t>カツドウ</t>
    </rPh>
    <rPh sb="42" eb="44">
      <t>ジカン</t>
    </rPh>
    <rPh sb="47" eb="49">
      <t>キニュウ</t>
    </rPh>
    <phoneticPr fontId="1"/>
  </si>
  <si>
    <t>病理</t>
    <phoneticPr fontId="1"/>
  </si>
  <si>
    <t>件/週</t>
    <phoneticPr fontId="1"/>
  </si>
  <si>
    <t>ゲノム診療</t>
    <phoneticPr fontId="1"/>
  </si>
  <si>
    <t>学会役員，学術雑誌の編集等　</t>
    <rPh sb="0" eb="2">
      <t>ガッカイ</t>
    </rPh>
    <rPh sb="2" eb="4">
      <t>ヤクイン</t>
    </rPh>
    <phoneticPr fontId="1"/>
  </si>
  <si>
    <r>
      <t>１</t>
    </r>
    <r>
      <rPr>
        <sz val="11"/>
        <rFont val="ＭＳ ゴシック"/>
        <family val="3"/>
        <charset val="128"/>
      </rPr>
      <t>:国，</t>
    </r>
    <r>
      <rPr>
        <b/>
        <sz val="11"/>
        <rFont val="ＭＳ ゴシック"/>
        <family val="3"/>
        <charset val="128"/>
      </rPr>
      <t>２</t>
    </r>
    <r>
      <rPr>
        <sz val="11"/>
        <rFont val="ＭＳ ゴシック"/>
        <family val="3"/>
        <charset val="128"/>
      </rPr>
      <t>:佐賀県，</t>
    </r>
    <r>
      <rPr>
        <b/>
        <sz val="11"/>
        <rFont val="ＭＳ ゴシック"/>
        <family val="3"/>
        <charset val="128"/>
      </rPr>
      <t>３</t>
    </r>
    <r>
      <rPr>
        <sz val="11"/>
        <rFont val="ＭＳ ゴシック"/>
        <family val="3"/>
        <charset val="128"/>
      </rPr>
      <t>:市，</t>
    </r>
    <r>
      <rPr>
        <b/>
        <sz val="11"/>
        <rFont val="ＭＳ ゴシック"/>
        <family val="3"/>
        <charset val="128"/>
      </rPr>
      <t>４</t>
    </r>
    <r>
      <rPr>
        <sz val="11"/>
        <rFont val="ＭＳ ゴシック"/>
        <family val="3"/>
        <charset val="128"/>
      </rPr>
      <t>:他県・地区，</t>
    </r>
    <r>
      <rPr>
        <b/>
        <sz val="11"/>
        <rFont val="ＭＳ ゴシック"/>
        <family val="3"/>
        <charset val="128"/>
      </rPr>
      <t>５</t>
    </r>
    <r>
      <rPr>
        <sz val="11"/>
        <rFont val="ＭＳ ゴシック"/>
        <family val="3"/>
        <charset val="128"/>
      </rPr>
      <t>:医師会，６:公益法人，７:NPO法人，</t>
    </r>
    <r>
      <rPr>
        <b/>
        <sz val="11"/>
        <rFont val="ＭＳ ゴシック"/>
        <family val="3"/>
        <charset val="128"/>
      </rPr>
      <t>８</t>
    </r>
    <r>
      <rPr>
        <sz val="11"/>
        <rFont val="ＭＳ ゴシック"/>
        <family val="3"/>
        <charset val="128"/>
      </rPr>
      <t>:その他</t>
    </r>
    <r>
      <rPr>
        <b/>
        <sz val="11"/>
        <rFont val="ＭＳ ゴシック"/>
        <family val="3"/>
        <charset val="128"/>
      </rPr>
      <t>，</t>
    </r>
    <r>
      <rPr>
        <sz val="11"/>
        <rFont val="ＭＳ ゴシック"/>
        <family val="3"/>
        <charset val="128"/>
      </rPr>
      <t>委嘱した組織区分の番号を記載</t>
    </r>
    <rPh sb="6" eb="9">
      <t>サガケン</t>
    </rPh>
    <rPh sb="12" eb="13">
      <t>シ</t>
    </rPh>
    <rPh sb="16" eb="17">
      <t>タ</t>
    </rPh>
    <rPh sb="17" eb="18">
      <t>ケン</t>
    </rPh>
    <rPh sb="19" eb="21">
      <t>チク</t>
    </rPh>
    <rPh sb="24" eb="27">
      <t>イシカイ</t>
    </rPh>
    <rPh sb="30" eb="34">
      <t>コウエキ</t>
    </rPh>
    <rPh sb="36" eb="37">
      <t>イショク</t>
    </rPh>
    <rPh sb="40" eb="42">
      <t>ホウジn</t>
    </rPh>
    <rPh sb="42" eb="43">
      <t>ソシキ</t>
    </rPh>
    <rPh sb="44" eb="45">
      <t>クブン</t>
    </rPh>
    <rPh sb="46" eb="48">
      <t>バンゴウ</t>
    </rPh>
    <rPh sb="49" eb="51">
      <t>キサイ</t>
    </rPh>
    <phoneticPr fontId="1"/>
  </si>
  <si>
    <t>のべ人数</t>
    <rPh sb="2" eb="4">
      <t>ニn</t>
    </rPh>
    <phoneticPr fontId="1"/>
  </si>
  <si>
    <t>人</t>
    <rPh sb="0" eb="1">
      <t>ニn</t>
    </rPh>
    <phoneticPr fontId="1"/>
  </si>
  <si>
    <t>２　国内共同研究の評価基準</t>
    <phoneticPr fontId="1"/>
  </si>
  <si>
    <t>１</t>
    <phoneticPr fontId="1"/>
  </si>
  <si>
    <t>１　附属病院院内 診療活動の状況の評価基準　</t>
    <rPh sb="2" eb="4">
      <t>フゾク</t>
    </rPh>
    <rPh sb="4" eb="6">
      <t>ビョウイン</t>
    </rPh>
    <rPh sb="6" eb="8">
      <t>インナイ</t>
    </rPh>
    <rPh sb="9" eb="11">
      <t>シンリョウ</t>
    </rPh>
    <rPh sb="11" eb="13">
      <t>カツドウ</t>
    </rPh>
    <rPh sb="14" eb="16">
      <t>ジョウキョウ</t>
    </rPh>
    <phoneticPr fontId="1"/>
  </si>
  <si>
    <t>１-１）総診療実働時間数
　　（時間／週平均）×２点</t>
    <phoneticPr fontId="1"/>
  </si>
  <si>
    <t>１-２）附属病院院外の診療活動は評点に加えない</t>
    <phoneticPr fontId="1"/>
  </si>
  <si>
    <t>１の実績評点</t>
    <phoneticPr fontId="1"/>
  </si>
  <si>
    <t>２　病院運営の評価基準　</t>
    <rPh sb="2" eb="4">
      <t>ビョウイン</t>
    </rPh>
    <rPh sb="4" eb="6">
      <t>ウンエイ</t>
    </rPh>
    <rPh sb="7" eb="9">
      <t>ヒョウカ</t>
    </rPh>
    <phoneticPr fontId="1"/>
  </si>
  <si>
    <t>３　取得している資格の評価基準　</t>
    <rPh sb="2" eb="4">
      <t>シュトク</t>
    </rPh>
    <rPh sb="8" eb="10">
      <t>シカク</t>
    </rPh>
    <rPh sb="11" eb="13">
      <t>ヒョウカ</t>
    </rPh>
    <phoneticPr fontId="1"/>
  </si>
  <si>
    <t>　２）学会理事・・・　件数×２点</t>
    <rPh sb="11" eb="12">
      <t>ケン</t>
    </rPh>
    <rPh sb="12" eb="13">
      <t>スウ</t>
    </rPh>
    <rPh sb="15" eb="16">
      <t>テン</t>
    </rPh>
    <phoneticPr fontId="1"/>
  </si>
  <si>
    <t>　３）学会評議員・・・　件数×１点</t>
    <rPh sb="5" eb="8">
      <t>ヒョウギイン</t>
    </rPh>
    <rPh sb="12" eb="13">
      <t>ケン</t>
    </rPh>
    <rPh sb="13" eb="14">
      <t>スウ</t>
    </rPh>
    <rPh sb="16" eb="17">
      <t>テン</t>
    </rPh>
    <phoneticPr fontId="1"/>
  </si>
  <si>
    <t>　４）学会各種役員・・・件数×０．５点</t>
    <rPh sb="5" eb="7">
      <t>カクシュ</t>
    </rPh>
    <rPh sb="7" eb="9">
      <t>ヤクイン</t>
    </rPh>
    <rPh sb="12" eb="13">
      <t>ケン</t>
    </rPh>
    <rPh sb="13" eb="14">
      <t>スウ</t>
    </rPh>
    <phoneticPr fontId="1"/>
  </si>
  <si>
    <r>
      <t>　相手先機関と共同研究の内容</t>
    </r>
    <r>
      <rPr>
        <sz val="12"/>
        <color theme="1"/>
        <rFont val="ＭＳ ゴシック"/>
        <family val="2"/>
        <charset val="128"/>
      </rPr>
      <t>（代表のみ）</t>
    </r>
    <rPh sb="1" eb="4">
      <t>アイテサキ</t>
    </rPh>
    <rPh sb="4" eb="6">
      <t>キカン</t>
    </rPh>
    <rPh sb="7" eb="9">
      <t>キョウドウ</t>
    </rPh>
    <rPh sb="9" eb="11">
      <t>ケンキュウ</t>
    </rPh>
    <phoneticPr fontId="1"/>
  </si>
  <si>
    <t>・水色枠内に，活動実績の集計数値等を記入して下さい。
評価点数が自動計算されます。</t>
    <phoneticPr fontId="1"/>
  </si>
  <si>
    <t>Ⅴ</t>
    <phoneticPr fontId="1"/>
  </si>
  <si>
    <t>診療</t>
    <rPh sb="0" eb="2">
      <t>シンリョウ</t>
    </rPh>
    <phoneticPr fontId="1"/>
  </si>
  <si>
    <t>Ⅳ</t>
    <phoneticPr fontId="1"/>
  </si>
  <si>
    <t>教育</t>
    <rPh sb="0" eb="2">
      <t>キョウイク</t>
    </rPh>
    <phoneticPr fontId="1"/>
  </si>
  <si>
    <t>研究</t>
    <rPh sb="0" eb="2">
      <t>ケンキュウ</t>
    </rPh>
    <phoneticPr fontId="1"/>
  </si>
  <si>
    <t>国際
社会</t>
    <rPh sb="0" eb="2">
      <t>コクサイ</t>
    </rPh>
    <rPh sb="3" eb="5">
      <t>シャカイ</t>
    </rPh>
    <phoneticPr fontId="1"/>
  </si>
  <si>
    <t>組織
運営</t>
    <rPh sb="0" eb="2">
      <t>ソシキ</t>
    </rPh>
    <rPh sb="3" eb="5">
      <t>ウンエイ</t>
    </rPh>
    <phoneticPr fontId="1"/>
  </si>
  <si>
    <t>１</t>
  </si>
  <si>
    <t>学部教育 実績</t>
    <rPh sb="5" eb="7">
      <t>ジッセキ</t>
    </rPh>
    <phoneticPr fontId="1"/>
  </si>
  <si>
    <t xml:space="preserve">学部教育：　講義・実習・ＰＢＬ実績 </t>
    <rPh sb="0" eb="2">
      <t>ガクブ</t>
    </rPh>
    <rPh sb="2" eb="4">
      <t>キョウイク</t>
    </rPh>
    <phoneticPr fontId="1"/>
  </si>
  <si>
    <t>区分</t>
    <rPh sb="0" eb="2">
      <t>クブン</t>
    </rPh>
    <phoneticPr fontId="1"/>
  </si>
  <si>
    <r>
      <t>授　業　科　目</t>
    </r>
    <r>
      <rPr>
        <sz val="12"/>
        <color indexed="8"/>
        <rFont val="ＭＳ ゴシック"/>
        <family val="3"/>
        <charset val="128"/>
      </rPr>
      <t>　名</t>
    </r>
    <rPh sb="8" eb="9">
      <t>ナ</t>
    </rPh>
    <phoneticPr fontId="1"/>
  </si>
  <si>
    <t>対象学科等
・学年</t>
    <rPh sb="0" eb="2">
      <t>タイショウ</t>
    </rPh>
    <rPh sb="2" eb="4">
      <t>ガッカ</t>
    </rPh>
    <rPh sb="4" eb="5">
      <t>トウ</t>
    </rPh>
    <rPh sb="7" eb="9">
      <t>ガクネン</t>
    </rPh>
    <phoneticPr fontId="1"/>
  </si>
  <si>
    <t>コマ数</t>
    <phoneticPr fontId="1"/>
  </si>
  <si>
    <t>時 間 数</t>
    <rPh sb="0" eb="1">
      <t>トキ</t>
    </rPh>
    <rPh sb="2" eb="3">
      <t>アイダ</t>
    </rPh>
    <rPh sb="4" eb="5">
      <t>カズ</t>
    </rPh>
    <phoneticPr fontId="1"/>
  </si>
  <si>
    <t>教養
教育
(教養教育科目)</t>
    <rPh sb="0" eb="2">
      <t>キョウヨウ</t>
    </rPh>
    <rPh sb="3" eb="5">
      <t>キョウイク</t>
    </rPh>
    <rPh sb="7" eb="9">
      <t>キョウヨウ</t>
    </rPh>
    <rPh sb="9" eb="11">
      <t>キョウイク</t>
    </rPh>
    <rPh sb="11" eb="13">
      <t>カモク</t>
    </rPh>
    <phoneticPr fontId="1"/>
  </si>
  <si>
    <t>１）講義（教養教育科目を含む）・実習・ＰＢＬ・の担当授業時間数合計　×0.33点</t>
    <rPh sb="12" eb="13">
      <t>フクム</t>
    </rPh>
    <rPh sb="17" eb="23">
      <t>キョウヨウ</t>
    </rPh>
    <phoneticPr fontId="1"/>
  </si>
  <si>
    <t>時間数計</t>
    <phoneticPr fontId="1"/>
  </si>
  <si>
    <t>講義</t>
    <rPh sb="0" eb="2">
      <t>コウギ</t>
    </rPh>
    <phoneticPr fontId="1"/>
  </si>
  <si>
    <t>実習</t>
    <rPh sb="0" eb="2">
      <t>ジッシュウ</t>
    </rPh>
    <phoneticPr fontId="1"/>
  </si>
  <si>
    <t>PBLﾁｭｰﾀｰ</t>
    <phoneticPr fontId="1"/>
  </si>
  <si>
    <t>合               計</t>
    <phoneticPr fontId="1"/>
  </si>
  <si>
    <t>医学科基礎系・臨床系選択科目（研究室配属含む），看護学科看護セミナー　指導実績</t>
    <rPh sb="0" eb="2">
      <t>イガク</t>
    </rPh>
    <rPh sb="2" eb="3">
      <t>カ</t>
    </rPh>
    <rPh sb="3" eb="5">
      <t>キソ</t>
    </rPh>
    <rPh sb="5" eb="6">
      <t>ケイ</t>
    </rPh>
    <rPh sb="7" eb="9">
      <t>リンショウ</t>
    </rPh>
    <rPh sb="9" eb="10">
      <t>ケイ</t>
    </rPh>
    <rPh sb="10" eb="12">
      <t>センタク</t>
    </rPh>
    <rPh sb="12" eb="14">
      <t>カモク</t>
    </rPh>
    <rPh sb="15" eb="20">
      <t>ケンキュウシツハイゾク</t>
    </rPh>
    <rPh sb="20" eb="21">
      <t>フク</t>
    </rPh>
    <rPh sb="24" eb="26">
      <t>カンゴ</t>
    </rPh>
    <rPh sb="26" eb="28">
      <t>ガッカ</t>
    </rPh>
    <phoneticPr fontId="1"/>
  </si>
  <si>
    <t>無し</t>
    <rPh sb="0" eb="1">
      <t>ナ</t>
    </rPh>
    <phoneticPr fontId="1"/>
  </si>
  <si>
    <t>コ  ー ス ・ セ ミ ナ ー　名　（指導内容等）</t>
    <rPh sb="20" eb="22">
      <t>シドウ</t>
    </rPh>
    <rPh sb="22" eb="24">
      <t>ナイヨウ</t>
    </rPh>
    <rPh sb="24" eb="25">
      <t>トウ</t>
    </rPh>
    <phoneticPr fontId="1"/>
  </si>
  <si>
    <t>1日当り実質指導時間数</t>
    <rPh sb="1" eb="2">
      <t>ニチ</t>
    </rPh>
    <rPh sb="2" eb="3">
      <t>アタ</t>
    </rPh>
    <rPh sb="4" eb="6">
      <t>ジッシツ</t>
    </rPh>
    <rPh sb="6" eb="8">
      <t>シドウ</t>
    </rPh>
    <rPh sb="8" eb="11">
      <t>ジカンスウ</t>
    </rPh>
    <phoneticPr fontId="1"/>
  </si>
  <si>
    <t>実質総指導
日数</t>
    <rPh sb="0" eb="2">
      <t>ジッシツ</t>
    </rPh>
    <rPh sb="2" eb="3">
      <t>ソウ</t>
    </rPh>
    <rPh sb="3" eb="5">
      <t>シドウ</t>
    </rPh>
    <rPh sb="6" eb="8">
      <t>ニッスウ</t>
    </rPh>
    <phoneticPr fontId="1"/>
  </si>
  <si>
    <t>実質指導
総時間
（年間）</t>
    <rPh sb="0" eb="2">
      <t>ジッシツ</t>
    </rPh>
    <rPh sb="2" eb="4">
      <t>シドウ</t>
    </rPh>
    <rPh sb="5" eb="6">
      <t>ソウ</t>
    </rPh>
    <rPh sb="6" eb="8">
      <t>ジカン</t>
    </rPh>
    <rPh sb="10" eb="12">
      <t>ネンカン</t>
    </rPh>
    <phoneticPr fontId="1"/>
  </si>
  <si>
    <t>総時間数</t>
    <phoneticPr fontId="1"/>
  </si>
  <si>
    <t>　合　　計</t>
    <rPh sb="1" eb="2">
      <t>ゴウ</t>
    </rPh>
    <rPh sb="4" eb="5">
      <t>ケイ</t>
    </rPh>
    <phoneticPr fontId="1"/>
  </si>
  <si>
    <t>大学院，卒後教育 実績</t>
  </si>
  <si>
    <t>大学院授業 実績</t>
    <rPh sb="6" eb="8">
      <t>ジッセキ</t>
    </rPh>
    <phoneticPr fontId="1"/>
  </si>
  <si>
    <t>大 学 院 授 業 科 目 名</t>
    <phoneticPr fontId="1"/>
  </si>
  <si>
    <t>コマ数</t>
  </si>
  <si>
    <t>時間数</t>
    <rPh sb="0" eb="3">
      <t>ジカンスウ</t>
    </rPh>
    <phoneticPr fontId="1"/>
  </si>
  <si>
    <t>時間数合計</t>
  </si>
  <si>
    <t>合　　計</t>
    <rPh sb="0" eb="1">
      <t>ゴウ</t>
    </rPh>
    <rPh sb="3" eb="4">
      <t>ケイ</t>
    </rPh>
    <phoneticPr fontId="1"/>
  </si>
  <si>
    <t>研究指導等　実績</t>
    <rPh sb="0" eb="2">
      <t>ケンキュウ</t>
    </rPh>
    <rPh sb="2" eb="4">
      <t>シドウ</t>
    </rPh>
    <rPh sb="4" eb="5">
      <t>トウ</t>
    </rPh>
    <rPh sb="6" eb="8">
      <t>ジッセキ</t>
    </rPh>
    <phoneticPr fontId="1"/>
  </si>
  <si>
    <t>大学院指導学生数</t>
    <rPh sb="0" eb="2">
      <t>ダイガク</t>
    </rPh>
    <rPh sb="2" eb="3">
      <t>イン</t>
    </rPh>
    <rPh sb="3" eb="5">
      <t>シドウ</t>
    </rPh>
    <rPh sb="7" eb="8">
      <t>スウ</t>
    </rPh>
    <phoneticPr fontId="1"/>
  </si>
  <si>
    <t>学位取得者指導数（人）</t>
    <rPh sb="9" eb="10">
      <t>ニン</t>
    </rPh>
    <phoneticPr fontId="1"/>
  </si>
  <si>
    <t>学位論文審査実績</t>
    <phoneticPr fontId="1"/>
  </si>
  <si>
    <t>修士</t>
  </si>
  <si>
    <t>課程博士</t>
  </si>
  <si>
    <t>主査回数</t>
  </si>
  <si>
    <t>副査回数</t>
  </si>
  <si>
    <t>１）年間指導学生数×５点</t>
    <phoneticPr fontId="1"/>
  </si>
  <si>
    <t>学生数</t>
    <rPh sb="0" eb="3">
      <t>ガクセイスウ</t>
    </rPh>
    <phoneticPr fontId="1"/>
  </si>
  <si>
    <t>２）上記の評点に以下の項目点を加算する</t>
    <phoneticPr fontId="1"/>
  </si>
  <si>
    <t>・学位授与者1人につき＋５点</t>
    <phoneticPr fontId="1"/>
  </si>
  <si>
    <t>授与者数</t>
    <rPh sb="0" eb="2">
      <t>ジュヨ</t>
    </rPh>
    <rPh sb="2" eb="3">
      <t>シャ</t>
    </rPh>
    <rPh sb="3" eb="4">
      <t>カズ</t>
    </rPh>
    <phoneticPr fontId="1"/>
  </si>
  <si>
    <t>・主査１回につき＋２点，副査１回につき＋１点</t>
    <phoneticPr fontId="1"/>
  </si>
  <si>
    <t>主査回数</t>
    <phoneticPr fontId="1"/>
  </si>
  <si>
    <t>副査回数</t>
    <phoneticPr fontId="1"/>
  </si>
  <si>
    <t>学内におけるその他の教育活動 （全学あるいは全学部的な参加者を対象とした講演やＯＳＣＥ評価者など）</t>
    <rPh sb="0" eb="2">
      <t>ガクナイ</t>
    </rPh>
    <rPh sb="6" eb="9">
      <t>ソノタ</t>
    </rPh>
    <rPh sb="10" eb="12">
      <t>キョウイク</t>
    </rPh>
    <rPh sb="12" eb="14">
      <t>カツドウ</t>
    </rPh>
    <rPh sb="36" eb="38">
      <t>コウエン</t>
    </rPh>
    <rPh sb="43" eb="45">
      <t>ヒョウカ</t>
    </rPh>
    <rPh sb="45" eb="46">
      <t>シャ</t>
    </rPh>
    <phoneticPr fontId="1"/>
  </si>
  <si>
    <t>活     動     の     名     称  （演  題  名）</t>
    <rPh sb="28" eb="29">
      <t>エン</t>
    </rPh>
    <rPh sb="31" eb="32">
      <t>ダイ</t>
    </rPh>
    <rPh sb="34" eb="35">
      <t>メイ</t>
    </rPh>
    <phoneticPr fontId="1"/>
  </si>
  <si>
    <t>総時間数</t>
    <rPh sb="0" eb="1">
      <t>ソウ</t>
    </rPh>
    <rPh sb="1" eb="4">
      <t>ジカンスウ</t>
    </rPh>
    <phoneticPr fontId="1"/>
  </si>
  <si>
    <t>担当時間数合計×０.５点</t>
    <rPh sb="0" eb="2">
      <t>タントウ</t>
    </rPh>
    <rPh sb="2" eb="5">
      <t>ジカンスウ</t>
    </rPh>
    <rPh sb="5" eb="7">
      <t>ゴウケイ</t>
    </rPh>
    <rPh sb="11" eb="12">
      <t>テン</t>
    </rPh>
    <phoneticPr fontId="1"/>
  </si>
  <si>
    <t>合　　　計</t>
    <rPh sb="0" eb="1">
      <t>ゴウ</t>
    </rPh>
    <rPh sb="4" eb="5">
      <t>ケイ</t>
    </rPh>
    <phoneticPr fontId="1"/>
  </si>
  <si>
    <t>４</t>
    <phoneticPr fontId="1"/>
  </si>
  <si>
    <t>１　の実績評点</t>
    <phoneticPr fontId="1"/>
  </si>
  <si>
    <t>４　の実績評点</t>
    <phoneticPr fontId="1"/>
  </si>
  <si>
    <t>５</t>
    <phoneticPr fontId="1"/>
  </si>
  <si>
    <t>５　の実績評点</t>
    <phoneticPr fontId="1"/>
  </si>
  <si>
    <t>１）</t>
    <phoneticPr fontId="1"/>
  </si>
  <si>
    <t>２）</t>
    <phoneticPr fontId="1"/>
  </si>
  <si>
    <t>国際交流に関する実績</t>
    <rPh sb="8" eb="10">
      <t>ジッセキ</t>
    </rPh>
    <phoneticPr fontId="1"/>
  </si>
  <si>
    <t>外国人研究者</t>
    <phoneticPr fontId="1"/>
  </si>
  <si>
    <t>留学生</t>
    <phoneticPr fontId="1"/>
  </si>
  <si>
    <t>その他，交換学生等</t>
    <rPh sb="4" eb="6">
      <t>コウカン</t>
    </rPh>
    <rPh sb="6" eb="8">
      <t>ガクセイ</t>
    </rPh>
    <rPh sb="8" eb="9">
      <t>トウ</t>
    </rPh>
    <phoneticPr fontId="1"/>
  </si>
  <si>
    <r>
      <t>長期</t>
    </r>
    <r>
      <rPr>
        <sz val="10"/>
        <rFont val="ＭＳ ゴシック"/>
        <family val="3"/>
        <charset val="128"/>
      </rPr>
      <t>（１月以上)</t>
    </r>
    <rPh sb="0" eb="2">
      <t>チョウキ</t>
    </rPh>
    <rPh sb="4" eb="5">
      <t>ツキ</t>
    </rPh>
    <rPh sb="5" eb="7">
      <t>イジョウ</t>
    </rPh>
    <phoneticPr fontId="1"/>
  </si>
  <si>
    <r>
      <t>短期</t>
    </r>
    <r>
      <rPr>
        <sz val="10"/>
        <rFont val="ＭＳ ゴシック"/>
        <family val="3"/>
        <charset val="128"/>
      </rPr>
      <t>（１月未満)</t>
    </r>
    <rPh sb="0" eb="2">
      <t>タンキ</t>
    </rPh>
    <rPh sb="4" eb="5">
      <t>ツキ</t>
    </rPh>
    <rPh sb="5" eb="7">
      <t>ミマン</t>
    </rPh>
    <phoneticPr fontId="1"/>
  </si>
  <si>
    <t>長期（１月以上)</t>
    <phoneticPr fontId="1"/>
  </si>
  <si>
    <r>
      <t>短期</t>
    </r>
    <r>
      <rPr>
        <sz val="11"/>
        <rFont val="ＭＳ ゴシック"/>
        <family val="3"/>
        <charset val="128"/>
      </rPr>
      <t>（１月未満)</t>
    </r>
    <phoneticPr fontId="1"/>
  </si>
  <si>
    <t>３）留学生の受入・・・件数×３点</t>
    <phoneticPr fontId="1"/>
  </si>
  <si>
    <t>学外における教育活動 （公開講座，出前授業，講演，講習会，非常勤講師など発表者のみ対象とする）</t>
    <rPh sb="0" eb="1">
      <t>ガク</t>
    </rPh>
    <rPh sb="1" eb="2">
      <t>ガイ</t>
    </rPh>
    <rPh sb="6" eb="8">
      <t>キョウイク</t>
    </rPh>
    <rPh sb="8" eb="10">
      <t>カツドウ</t>
    </rPh>
    <rPh sb="22" eb="24">
      <t>コウエン</t>
    </rPh>
    <rPh sb="25" eb="28">
      <t>コウシュウカイ</t>
    </rPh>
    <rPh sb="29" eb="32">
      <t>ヒジョウキン</t>
    </rPh>
    <rPh sb="32" eb="34">
      <t>コウシ</t>
    </rPh>
    <rPh sb="36" eb="39">
      <t>ハッピョウ</t>
    </rPh>
    <rPh sb="41" eb="43">
      <t>タイショウ</t>
    </rPh>
    <phoneticPr fontId="1"/>
  </si>
  <si>
    <t>市民公開講座</t>
    <rPh sb="0" eb="2">
      <t>シミン</t>
    </rPh>
    <phoneticPr fontId="1"/>
  </si>
  <si>
    <t>日時・期間</t>
    <rPh sb="0" eb="2">
      <t>ニチジ</t>
    </rPh>
    <rPh sb="3" eb="5">
      <t>キカン</t>
    </rPh>
    <phoneticPr fontId="1"/>
  </si>
  <si>
    <t>　活動の名称</t>
    <phoneticPr fontId="1"/>
  </si>
  <si>
    <t>１）全ての項目・・件数×0.33点</t>
    <rPh sb="2" eb="3">
      <t xml:space="preserve">スベテ </t>
    </rPh>
    <rPh sb="5" eb="7">
      <t>コウモク</t>
    </rPh>
    <phoneticPr fontId="1"/>
  </si>
  <si>
    <t>３）</t>
    <phoneticPr fontId="1"/>
  </si>
  <si>
    <t>高校出前授業・ジョイントセミナー</t>
    <rPh sb="0" eb="2">
      <t>コウコウ</t>
    </rPh>
    <phoneticPr fontId="1"/>
  </si>
  <si>
    <t>講演会</t>
    <phoneticPr fontId="1"/>
  </si>
  <si>
    <t>非常勤講師</t>
    <rPh sb="0" eb="5">
      <t>ヒジョウ</t>
    </rPh>
    <phoneticPr fontId="1"/>
  </si>
  <si>
    <t>３）</t>
  </si>
  <si>
    <t>組織運営の領域</t>
    <rPh sb="5" eb="7">
      <t>リョウイキ</t>
    </rPh>
    <phoneticPr fontId="1"/>
  </si>
  <si>
    <t xml:space="preserve"> 佐賀大学全学委員会，専門部会等（ワーキング グループを含む）における貢献</t>
    <rPh sb="1" eb="3">
      <t>サガ</t>
    </rPh>
    <rPh sb="3" eb="5">
      <t>ダイガク</t>
    </rPh>
    <rPh sb="5" eb="7">
      <t>ゼンガク</t>
    </rPh>
    <rPh sb="7" eb="10">
      <t>イインカイ</t>
    </rPh>
    <phoneticPr fontId="1"/>
  </si>
  <si>
    <t>１　佐賀大学全学委員会，専門部会委員等の評価基準　</t>
    <rPh sb="16" eb="18">
      <t>イイン</t>
    </rPh>
    <rPh sb="18" eb="19">
      <t>トウ</t>
    </rPh>
    <phoneticPr fontId="1"/>
  </si>
  <si>
    <t>委 員 会 （ワーキンググループ） 名</t>
    <phoneticPr fontId="1"/>
  </si>
  <si>
    <t>該当欄に○を付ける</t>
    <phoneticPr fontId="1"/>
  </si>
  <si>
    <t>１）委員長としての貢献　件数×５点</t>
  </si>
  <si>
    <t>委員長</t>
    <rPh sb="0" eb="3">
      <t>イインチョウ</t>
    </rPh>
    <phoneticPr fontId="1"/>
  </si>
  <si>
    <t>委員</t>
    <rPh sb="0" eb="2">
      <t>イイン</t>
    </rPh>
    <phoneticPr fontId="1"/>
  </si>
  <si>
    <t>２）委員としての貢献　　件数×２点</t>
  </si>
  <si>
    <t xml:space="preserve"> </t>
  </si>
  <si>
    <t>M1</t>
    <phoneticPr fontId="1"/>
  </si>
  <si>
    <t xml:space="preserve"> 医学部，医学科，看護学科，附属病院の委員会，専門部会等（ワーキング グループを含む）における貢献</t>
    <rPh sb="1" eb="3">
      <t>イガク</t>
    </rPh>
    <rPh sb="3" eb="4">
      <t>ブ</t>
    </rPh>
    <rPh sb="5" eb="7">
      <t>イガク</t>
    </rPh>
    <rPh sb="7" eb="8">
      <t>カ</t>
    </rPh>
    <rPh sb="9" eb="11">
      <t>カンゴ</t>
    </rPh>
    <rPh sb="11" eb="13">
      <t>ガッカ</t>
    </rPh>
    <rPh sb="19" eb="22">
      <t>イインカイ</t>
    </rPh>
    <phoneticPr fontId="1"/>
  </si>
  <si>
    <t>２　医学部内の委員等の評価基準　</t>
    <rPh sb="2" eb="4">
      <t>イガク</t>
    </rPh>
    <rPh sb="4" eb="5">
      <t>ブ</t>
    </rPh>
    <rPh sb="5" eb="6">
      <t>ナイ</t>
    </rPh>
    <rPh sb="7" eb="9">
      <t>イイン</t>
    </rPh>
    <rPh sb="9" eb="10">
      <t>トウ</t>
    </rPh>
    <phoneticPr fontId="1"/>
  </si>
  <si>
    <t>１）委員長としての貢献　件数×３点</t>
  </si>
  <si>
    <t>１）教務関係の役職（フェーズ主任，教科主任 等）</t>
    <rPh sb="2" eb="4">
      <t>キョウム</t>
    </rPh>
    <rPh sb="4" eb="6">
      <t>カンケイ</t>
    </rPh>
    <rPh sb="7" eb="9">
      <t>ヤクショク</t>
    </rPh>
    <rPh sb="14" eb="16">
      <t>シュニン</t>
    </rPh>
    <rPh sb="17" eb="19">
      <t>キョウカ</t>
    </rPh>
    <rPh sb="19" eb="21">
      <t>シュニン</t>
    </rPh>
    <rPh sb="22" eb="23">
      <t>ナド</t>
    </rPh>
    <phoneticPr fontId="1"/>
  </si>
  <si>
    <t>２）組織・運営の役職</t>
    <rPh sb="5" eb="7">
      <t>ウンエイ</t>
    </rPh>
    <rPh sb="8" eb="10">
      <t>ヤクショク</t>
    </rPh>
    <phoneticPr fontId="1"/>
  </si>
  <si>
    <t>３　教務関係の役職および組織・運営の役職の評価基準　</t>
    <rPh sb="2" eb="4">
      <t>キョウム</t>
    </rPh>
    <rPh sb="4" eb="6">
      <t>カンケイ</t>
    </rPh>
    <rPh sb="7" eb="9">
      <t>ヤクショク</t>
    </rPh>
    <phoneticPr fontId="1"/>
  </si>
  <si>
    <t>１）教務関係の役職実績（入試作成委員と教授選考委員を含む）・・・・・・件数×３点</t>
    <rPh sb="12" eb="18">
      <t>ニュウセィ</t>
    </rPh>
    <rPh sb="19" eb="21">
      <t>キョウジュ</t>
    </rPh>
    <rPh sb="21" eb="25">
      <t>センコウ</t>
    </rPh>
    <rPh sb="26" eb="27">
      <t>フクム</t>
    </rPh>
    <phoneticPr fontId="1"/>
  </si>
  <si>
    <t>２）組織・運営の役職実績</t>
  </si>
  <si>
    <t>・学部長，病院長・・・・・・・・１０点</t>
    <phoneticPr fontId="1"/>
  </si>
  <si>
    <t>・副医学部長，副病院長・・・・・・７点</t>
    <phoneticPr fontId="1"/>
  </si>
  <si>
    <t>共同研究員の受入（共同研究契約を締結したもののみ対象）</t>
    <rPh sb="0" eb="5">
      <t>キョウドウケンキュウイン</t>
    </rPh>
    <rPh sb="6" eb="8">
      <t>ウケイレ</t>
    </rPh>
    <rPh sb="9" eb="15">
      <t>キョウドウ</t>
    </rPh>
    <rPh sb="16" eb="18">
      <t>テイケテゥ</t>
    </rPh>
    <rPh sb="24" eb="26">
      <t>タイショウ</t>
    </rPh>
    <phoneticPr fontId="1"/>
  </si>
  <si>
    <r>
      <t>１）</t>
    </r>
    <r>
      <rPr>
        <sz val="12"/>
        <color theme="1"/>
        <rFont val="ＭＳ ゴシック"/>
        <family val="2"/>
        <charset val="128"/>
      </rPr>
      <t>代表者</t>
    </r>
    <r>
      <rPr>
        <sz val="12"/>
        <rFont val="ＭＳ ゴシック"/>
        <family val="3"/>
        <charset val="128"/>
      </rPr>
      <t>として，共同研究</t>
    </r>
    <r>
      <rPr>
        <b/>
        <sz val="12"/>
        <color indexed="12"/>
        <rFont val="ＭＳ ゴシック"/>
        <family val="3"/>
        <charset val="128"/>
      </rPr>
      <t>員</t>
    </r>
    <r>
      <rPr>
        <sz val="12"/>
        <rFont val="ＭＳ ゴシック"/>
        <family val="3"/>
        <charset val="128"/>
      </rPr>
      <t>の受け入れがある共同研究・・・件数×２５点</t>
    </r>
    <phoneticPr fontId="1"/>
  </si>
  <si>
    <t>題目</t>
  </si>
  <si>
    <t>発行年・月</t>
  </si>
  <si>
    <t>１－１）学部教育の評価基準</t>
    <phoneticPr fontId="1"/>
  </si>
  <si>
    <t>１－１）の実績評点</t>
    <phoneticPr fontId="1"/>
  </si>
  <si>
    <t>１－２）　臨床実習指導の評価基準</t>
    <phoneticPr fontId="1"/>
  </si>
  <si>
    <t>3)</t>
    <phoneticPr fontId="1"/>
  </si>
  <si>
    <t>１－３）の実績評点</t>
    <phoneticPr fontId="1"/>
  </si>
  <si>
    <t>１－２）の実績評点</t>
    <phoneticPr fontId="1"/>
  </si>
  <si>
    <t>１）実質指導総時間数×０.２点
　　（臨床実習の配点に準じる）</t>
    <rPh sb="2" eb="4">
      <t>ジッシツ</t>
    </rPh>
    <rPh sb="4" eb="6">
      <t>シドウ</t>
    </rPh>
    <rPh sb="6" eb="7">
      <t>ソウ</t>
    </rPh>
    <rPh sb="7" eb="9">
      <t>ジカン</t>
    </rPh>
    <rPh sb="9" eb="10">
      <t>スウ</t>
    </rPh>
    <rPh sb="14" eb="15">
      <t>テン</t>
    </rPh>
    <rPh sb="19" eb="21">
      <t>リンショウ</t>
    </rPh>
    <rPh sb="21" eb="23">
      <t>ジッシュウ</t>
    </rPh>
    <rPh sb="24" eb="26">
      <t>ハイテン</t>
    </rPh>
    <rPh sb="27" eb="28">
      <t>ジュン</t>
    </rPh>
    <phoneticPr fontId="1"/>
  </si>
  <si>
    <t>１）授業担当時間数合計×０.３３点</t>
    <rPh sb="2" eb="4">
      <t>ジュギョウ</t>
    </rPh>
    <phoneticPr fontId="1"/>
  </si>
  <si>
    <t>２－２）研究指導等の評価基準　</t>
    <rPh sb="4" eb="6">
      <t>ケンキュウ</t>
    </rPh>
    <rPh sb="6" eb="8">
      <t>シドウ</t>
    </rPh>
    <rPh sb="8" eb="9">
      <t>トウ</t>
    </rPh>
    <phoneticPr fontId="1"/>
  </si>
  <si>
    <t>２－１）の実績評点</t>
    <phoneticPr fontId="1"/>
  </si>
  <si>
    <t>２－１）大学院授業実績の評価基準</t>
    <phoneticPr fontId="1"/>
  </si>
  <si>
    <t>３　学内におけるその他の教育活動の評価基準</t>
    <phoneticPr fontId="1"/>
  </si>
  <si>
    <t>４　学生への生活指導等の評価基準</t>
    <phoneticPr fontId="1"/>
  </si>
  <si>
    <t>１）オフィスアワー等による
　　学生指導の実績がある場合　０.３点</t>
    <phoneticPr fontId="1"/>
  </si>
  <si>
    <t>４の実績評点</t>
    <phoneticPr fontId="1"/>
  </si>
  <si>
    <r>
      <t>外国人研究者・留学生等の受入れ人数（</t>
    </r>
    <r>
      <rPr>
        <sz val="12"/>
        <color rgb="FFFF0000"/>
        <rFont val="ＭＳ ゴシック"/>
        <family val="3"/>
        <charset val="128"/>
      </rPr>
      <t>受入れ指導者が記入</t>
    </r>
    <r>
      <rPr>
        <sz val="12"/>
        <rFont val="ＭＳ ゴシック"/>
        <family val="3"/>
        <charset val="128"/>
      </rPr>
      <t>）</t>
    </r>
    <phoneticPr fontId="1"/>
  </si>
  <si>
    <t>国費</t>
    <rPh sb="0" eb="2">
      <t>コクヒ</t>
    </rPh>
    <phoneticPr fontId="1"/>
  </si>
  <si>
    <t>私費</t>
    <rPh sb="0" eb="2">
      <t>シヒ</t>
    </rPh>
    <phoneticPr fontId="1"/>
  </si>
  <si>
    <t>１　国際交流に関する評価基準　</t>
    <phoneticPr fontId="1"/>
  </si>
  <si>
    <t>３　学外における教育活動の評価基準　</t>
    <phoneticPr fontId="1"/>
  </si>
  <si>
    <t>４　学外における各種委員会・審議会委員などの評価基準　</t>
    <phoneticPr fontId="1"/>
  </si>
  <si>
    <t>５　学会貢献の評価基準　</t>
    <phoneticPr fontId="1"/>
  </si>
  <si>
    <t>・学科長，図書館医学分館長，センター長・・件数×５点</t>
    <phoneticPr fontId="1"/>
  </si>
  <si>
    <t>・学長補佐，図書館長，全学附属センター長，室長・・件数×５点</t>
    <phoneticPr fontId="1"/>
  </si>
  <si>
    <t>1(2)</t>
    <phoneticPr fontId="1"/>
  </si>
  <si>
    <t>1(3)</t>
    <phoneticPr fontId="1"/>
  </si>
  <si>
    <t>2(1)</t>
    <phoneticPr fontId="1"/>
  </si>
  <si>
    <t>2(2)</t>
    <phoneticPr fontId="1"/>
  </si>
  <si>
    <t>有は１を記入</t>
    <rPh sb="0" eb="1">
      <t>ア</t>
    </rPh>
    <rPh sb="4" eb="6">
      <t>キニュウ</t>
    </rPh>
    <phoneticPr fontId="1"/>
  </si>
  <si>
    <t>1(1)</t>
    <phoneticPr fontId="1"/>
  </si>
  <si>
    <t>（事務入力項目。ただし、４月２日以降、委員になった場合入力）</t>
    <phoneticPr fontId="1"/>
  </si>
  <si>
    <t>（事務入力項目。ただし、４月２日以降、委員になった場合入力）</t>
    <rPh sb="1" eb="3">
      <t>ジム</t>
    </rPh>
    <rPh sb="3" eb="5">
      <t>ニュウリョク</t>
    </rPh>
    <rPh sb="5" eb="7">
      <t>コウモク</t>
    </rPh>
    <rPh sb="13" eb="14">
      <t>ガツ</t>
    </rPh>
    <rPh sb="15" eb="18">
      <t>ニチイコウ</t>
    </rPh>
    <rPh sb="19" eb="21">
      <t>イイン</t>
    </rPh>
    <rPh sb="25" eb="27">
      <t>バアイ</t>
    </rPh>
    <rPh sb="27" eb="29">
      <t>ニュウリョク</t>
    </rPh>
    <phoneticPr fontId="1"/>
  </si>
  <si>
    <t>研究１</t>
    <rPh sb="0" eb="2">
      <t>ケンキュウ</t>
    </rPh>
    <phoneticPr fontId="54"/>
  </si>
  <si>
    <t>著書，論文等発表の実績</t>
  </si>
  <si>
    <t>ID（メールアドレス＠の前の英数字）</t>
    <rPh sb="12" eb="13">
      <t>マエ</t>
    </rPh>
    <rPh sb="14" eb="17">
      <t>エイスウジ</t>
    </rPh>
    <phoneticPr fontId="1"/>
  </si>
  <si>
    <t>著者名</t>
  </si>
  <si>
    <t>欧文
和文</t>
    <rPh sb="0" eb="2">
      <t>オウブン</t>
    </rPh>
    <rPh sb="3" eb="5">
      <t>ワブン</t>
    </rPh>
    <phoneticPr fontId="1"/>
  </si>
  <si>
    <t>著書名，巻，号，頁</t>
  </si>
  <si>
    <t>査読の有無</t>
  </si>
  <si>
    <t>Ｉ. Ｆ.</t>
  </si>
  <si>
    <t>講座等外の共著者がいる場合</t>
  </si>
  <si>
    <t>大学院生が含まれている場合</t>
  </si>
  <si>
    <t>筆頭著者に
＊：学外
○：学内の他の講座等
の印を付けて下さい</t>
  </si>
  <si>
    <t>1：欧文
2：和文</t>
    <rPh sb="2" eb="4">
      <t>オウブン</t>
    </rPh>
    <rPh sb="7" eb="8">
      <t>カズ</t>
    </rPh>
    <rPh sb="8" eb="9">
      <t>ブン</t>
    </rPh>
    <phoneticPr fontId="1"/>
  </si>
  <si>
    <t>1：査読有り
０：査読無し
著書の場合は、発行社・発行地</t>
    <rPh sb="15" eb="17">
      <t>チョショ</t>
    </rPh>
    <rPh sb="18" eb="20">
      <t>バアイ</t>
    </rPh>
    <phoneticPr fontId="54"/>
  </si>
  <si>
    <t>最新(前年度)のインパクトファクター
著書の場合は、ISBN/ISSN</t>
    <rPh sb="20" eb="22">
      <t>チョショ</t>
    </rPh>
    <rPh sb="23" eb="25">
      <t>バアイ</t>
    </rPh>
    <phoneticPr fontId="54"/>
  </si>
  <si>
    <t>修士課程の
大学院生氏名を記載してください</t>
  </si>
  <si>
    <t>博士課程の
大学院生氏名を記載してください</t>
  </si>
  <si>
    <t>研究2</t>
  </si>
  <si>
    <t>学会発表等の実績　</t>
  </si>
  <si>
    <t>発表者</t>
  </si>
  <si>
    <t>学会（会議等）名</t>
  </si>
  <si>
    <t>開催年月日</t>
  </si>
  <si>
    <t>筆頭発表者のみ対象
国際規模の学会×3点
それ以外の学会×1点
点数固定</t>
    <rPh sb="0" eb="5">
      <t>ヒットウハッピョウシャ</t>
    </rPh>
    <rPh sb="7" eb="9">
      <t>タイショウ</t>
    </rPh>
    <rPh sb="20" eb="21">
      <t>テン</t>
    </rPh>
    <rPh sb="24" eb="26">
      <t>イガイ</t>
    </rPh>
    <rPh sb="27" eb="29">
      <t>ガッカイ</t>
    </rPh>
    <rPh sb="31" eb="32">
      <t>テン</t>
    </rPh>
    <rPh sb="34" eb="38">
      <t>テンスウコテイ</t>
    </rPh>
    <phoneticPr fontId="1"/>
  </si>
  <si>
    <t>研究3</t>
  </si>
  <si>
    <t>学術等に関する受賞</t>
  </si>
  <si>
    <t>職　名
(大学院生は課程名)</t>
  </si>
  <si>
    <t>受賞者氏名</t>
  </si>
  <si>
    <t>学術（学会）賞名</t>
  </si>
  <si>
    <t>受賞課題</t>
  </si>
  <si>
    <t>受賞者対象
点数固定
10点</t>
    <rPh sb="0" eb="3">
      <t>ジュショウシャ</t>
    </rPh>
    <rPh sb="3" eb="5">
      <t>タイショウ</t>
    </rPh>
    <rPh sb="7" eb="9">
      <t>テンスウ</t>
    </rPh>
    <rPh sb="9" eb="11">
      <t>コテイ</t>
    </rPh>
    <rPh sb="14" eb="15">
      <t>テン</t>
    </rPh>
    <phoneticPr fontId="1"/>
  </si>
  <si>
    <t>研究4</t>
  </si>
  <si>
    <t>職　名</t>
  </si>
  <si>
    <t>氏名</t>
  </si>
  <si>
    <t>補助金（研究助成）等の名称</t>
  </si>
  <si>
    <t>種目</t>
  </si>
  <si>
    <r>
      <t xml:space="preserve">1：代表
2：分担
</t>
    </r>
    <r>
      <rPr>
        <sz val="9"/>
        <rFont val="ＭＳ Ｐゴシック"/>
        <family val="3"/>
        <charset val="128"/>
      </rPr>
      <t>該当番号を記入</t>
    </r>
    <phoneticPr fontId="1"/>
  </si>
  <si>
    <t>研究課題等</t>
  </si>
  <si>
    <t>交付金額（千円）</t>
  </si>
  <si>
    <t>公的大型助成金の場合には”〇”</t>
    <rPh sb="0" eb="2">
      <t>コウテキ</t>
    </rPh>
    <rPh sb="2" eb="4">
      <t>オオガタ</t>
    </rPh>
    <rPh sb="4" eb="7">
      <t>ジョセイキン</t>
    </rPh>
    <rPh sb="8" eb="10">
      <t>バアイ</t>
    </rPh>
    <phoneticPr fontId="1"/>
  </si>
  <si>
    <t>種別</t>
    <rPh sb="0" eb="2">
      <t>シュベツ</t>
    </rPh>
    <phoneticPr fontId="1"/>
  </si>
  <si>
    <t>※半角入力</t>
    <phoneticPr fontId="1"/>
  </si>
  <si>
    <t>奨学寄附金：1
それ以外：2
※半角入力</t>
    <phoneticPr fontId="1"/>
  </si>
  <si>
    <t>公的大型助成金等
　代表者×50点
　分担者×10点
それ以外の助成金等
　代表者×25点
　分担者×5点
奨学寄附金は評価対象から除外する</t>
    <rPh sb="55" eb="60">
      <t>ショウガクキフキン</t>
    </rPh>
    <rPh sb="61" eb="63">
      <t>ヒョウカ</t>
    </rPh>
    <rPh sb="63" eb="65">
      <t>タイショウ</t>
    </rPh>
    <rPh sb="67" eb="69">
      <t>ジョガイ</t>
    </rPh>
    <phoneticPr fontId="1"/>
  </si>
  <si>
    <t>外部資金の獲得</t>
    <rPh sb="0" eb="4">
      <t>ガイブシキン</t>
    </rPh>
    <phoneticPr fontId="1"/>
  </si>
  <si>
    <t>研究5</t>
  </si>
  <si>
    <t>特許の取得状況</t>
  </si>
  <si>
    <t xml:space="preserve">ID
</t>
    <phoneticPr fontId="54"/>
  </si>
  <si>
    <t>氏名</t>
    <rPh sb="0" eb="2">
      <t>シメイ</t>
    </rPh>
    <phoneticPr fontId="54"/>
  </si>
  <si>
    <t>特許の名称等</t>
    <phoneticPr fontId="54"/>
  </si>
  <si>
    <t>出願日，登録日</t>
    <phoneticPr fontId="54"/>
  </si>
  <si>
    <t>国際6</t>
  </si>
  <si>
    <t>主催した学会名</t>
  </si>
  <si>
    <t>学会名</t>
    <rPh sb="0" eb="3">
      <t>ガッカイメイ</t>
    </rPh>
    <phoneticPr fontId="54"/>
  </si>
  <si>
    <t>１:全国規模
２:地方会規模の区分</t>
    <phoneticPr fontId="54"/>
  </si>
  <si>
    <t>評価点計算基準
全国規模×5点
地方規模×4点</t>
    <rPh sb="9" eb="13">
      <t>ゼンコクキボ</t>
    </rPh>
    <rPh sb="15" eb="16">
      <t>テン</t>
    </rPh>
    <rPh sb="17" eb="21">
      <t>チホウキボ</t>
    </rPh>
    <rPh sb="23" eb="24">
      <t>テン</t>
    </rPh>
    <phoneticPr fontId="54"/>
  </si>
  <si>
    <t>国際7(1)</t>
  </si>
  <si>
    <t>海外渡航の回数</t>
  </si>
  <si>
    <t xml:space="preserve">氏名
</t>
    <rPh sb="0" eb="2">
      <t>シメイ</t>
    </rPh>
    <phoneticPr fontId="54"/>
  </si>
  <si>
    <t>用務内容</t>
    <rPh sb="0" eb="2">
      <t>ヨウム</t>
    </rPh>
    <rPh sb="2" eb="4">
      <t>ナイヨウ</t>
    </rPh>
    <phoneticPr fontId="54"/>
  </si>
  <si>
    <t xml:space="preserve">期間
</t>
    <rPh sb="0" eb="2">
      <t>キカン</t>
    </rPh>
    <phoneticPr fontId="54"/>
  </si>
  <si>
    <t>用務地</t>
    <rPh sb="0" eb="3">
      <t>ヨウムチ</t>
    </rPh>
    <phoneticPr fontId="54"/>
  </si>
  <si>
    <t>評価点計算基準
点数固定
3点</t>
    <rPh sb="9" eb="11">
      <t>テンスウ</t>
    </rPh>
    <rPh sb="11" eb="13">
      <t>コテイ</t>
    </rPh>
    <rPh sb="15" eb="16">
      <t>テン</t>
    </rPh>
    <phoneticPr fontId="54"/>
  </si>
  <si>
    <t>国際7(2)</t>
  </si>
  <si>
    <t>国内・国際共同研究</t>
  </si>
  <si>
    <t>講座以外の共著者がいる場合の1～3に該当する共著者全員が対象
１）海外研究者との共著欧文論文がある・・・件数×3点
２）学外での国内研究者との共著欧文論文がある・・・件数×2点
３）海外研究者との共著邦文論文がある・・・件数×1点</t>
    <rPh sb="0" eb="2">
      <t>コウザ</t>
    </rPh>
    <rPh sb="2" eb="4">
      <t>イガイ</t>
    </rPh>
    <rPh sb="5" eb="8">
      <t>キョウチョシャ</t>
    </rPh>
    <rPh sb="11" eb="13">
      <t>バアイ</t>
    </rPh>
    <rPh sb="18" eb="20">
      <t>ガイトウ</t>
    </rPh>
    <rPh sb="22" eb="25">
      <t>キョウチョシャ</t>
    </rPh>
    <rPh sb="25" eb="27">
      <t>ゼンイン</t>
    </rPh>
    <rPh sb="28" eb="30">
      <t>タイショウ</t>
    </rPh>
    <phoneticPr fontId="1"/>
  </si>
  <si>
    <t>組織3(2)</t>
  </si>
  <si>
    <t>組織・運営の役職</t>
  </si>
  <si>
    <t>名前</t>
    <rPh sb="0" eb="2">
      <t>ナマエ</t>
    </rPh>
    <phoneticPr fontId="54"/>
  </si>
  <si>
    <t>役職名</t>
    <rPh sb="0" eb="3">
      <t>ヤクショクメイ</t>
    </rPh>
    <phoneticPr fontId="54"/>
  </si>
  <si>
    <t>評価点計算基準
・学部長，病院長・・・・・・・・１０点
・副医学部長，副病院長・・・・・・７点
・学科長，図書館医学分館長，センター長・・件数×５点
・学長補佐，図書館長，全学附属センター長，室長・・件数×５点</t>
    <phoneticPr fontId="54"/>
  </si>
  <si>
    <t>評価点</t>
    <rPh sb="0" eb="3">
      <t>ヒョウカテン</t>
    </rPh>
    <phoneticPr fontId="54"/>
  </si>
  <si>
    <r>
      <rPr>
        <b/>
        <sz val="9"/>
        <rFont val="ＭＳ Ｐゴシック"/>
        <family val="3"/>
        <charset val="128"/>
      </rPr>
      <t>1：学外:国内
2：学外:国外
3：学外:国内と国外
4：学内:学科内
5：学内:学部内　　  6：学内:その他　</t>
    </r>
    <r>
      <rPr>
        <sz val="9"/>
        <rFont val="ＭＳ Ｐゴシック"/>
        <family val="3"/>
        <charset val="128"/>
      </rPr>
      <t>　　該当番号を記入</t>
    </r>
    <phoneticPr fontId="1"/>
  </si>
  <si>
    <t>評価点計算基準</t>
    <rPh sb="0" eb="3">
      <t>ヒョウカテン</t>
    </rPh>
    <rPh sb="3" eb="5">
      <t>ケイサン</t>
    </rPh>
    <rPh sb="5" eb="7">
      <t>キジュン</t>
    </rPh>
    <phoneticPr fontId="1"/>
  </si>
  <si>
    <t>評価点計算基準
特許取得の実績がある場合　１件につき25点</t>
    <phoneticPr fontId="54"/>
  </si>
  <si>
    <t>オフィスアワー等学生支援</t>
    <rPh sb="7" eb="8">
      <t>トウ</t>
    </rPh>
    <phoneticPr fontId="1"/>
  </si>
  <si>
    <t>２－２）　の実績評点</t>
    <phoneticPr fontId="1"/>
  </si>
  <si>
    <t>V</t>
    <phoneticPr fontId="1"/>
  </si>
  <si>
    <t>※（対象：がんゲノム医療の主治医、院内エキスパートパネルメンバー、遺伝カウンセリング担当医）
　　</t>
    <phoneticPr fontId="1"/>
  </si>
  <si>
    <t>※　月の場合は、自動計算で合計時に、4で割る。</t>
    <rPh sb="2" eb="3">
      <t>ツキ</t>
    </rPh>
    <rPh sb="4" eb="6">
      <t>バアイ</t>
    </rPh>
    <rPh sb="8" eb="12">
      <t>ジドウケイサン</t>
    </rPh>
    <phoneticPr fontId="1"/>
  </si>
  <si>
    <t>１）１月以上の外国人研究者，交換学生等の受入
     ・・・件数×２点</t>
    <phoneticPr fontId="1"/>
  </si>
  <si>
    <t>２）１月未満の外国人研究者，交換学生等の受入
     ・・・件数×１点</t>
    <phoneticPr fontId="1"/>
  </si>
  <si>
    <r>
      <t>件/</t>
    </r>
    <r>
      <rPr>
        <b/>
        <sz val="12"/>
        <rFont val="ＭＳ ゴシック"/>
        <family val="3"/>
        <charset val="128"/>
      </rPr>
      <t>月</t>
    </r>
    <rPh sb="2" eb="3">
      <t>ツキ</t>
    </rPh>
    <phoneticPr fontId="1"/>
  </si>
  <si>
    <r>
      <t>時間/</t>
    </r>
    <r>
      <rPr>
        <b/>
        <sz val="12"/>
        <rFont val="ＭＳ ゴシック"/>
        <family val="3"/>
        <charset val="128"/>
      </rPr>
      <t>月</t>
    </r>
    <rPh sb="0" eb="2">
      <t>ジカン</t>
    </rPh>
    <rPh sb="3" eb="4">
      <t>ツキ</t>
    </rPh>
    <phoneticPr fontId="1"/>
  </si>
  <si>
    <t xml:space="preserve">公的大型助成金は、基盤B以上のランクと考える科研費領域、AMED、厚労科研、JST、CRESTなど公的な大型助成金
</t>
    <rPh sb="0" eb="2">
      <t>コウテキ</t>
    </rPh>
    <rPh sb="2" eb="4">
      <t>オオガタ</t>
    </rPh>
    <rPh sb="4" eb="7">
      <t>ジョセイキン</t>
    </rPh>
    <phoneticPr fontId="1"/>
  </si>
  <si>
    <t>IFが10以上またはJIF percentileが90以上の場合は、○を入力</t>
    <rPh sb="5" eb="7">
      <t>イジョウ</t>
    </rPh>
    <rPh sb="30" eb="32">
      <t>バアイ</t>
    </rPh>
    <rPh sb="36" eb="38">
      <t>ニュウリョク</t>
    </rPh>
    <phoneticPr fontId="1"/>
  </si>
  <si>
    <t>First author</t>
    <phoneticPr fontId="1"/>
  </si>
  <si>
    <t>Second author</t>
    <phoneticPr fontId="1"/>
  </si>
  <si>
    <t xml:space="preserve">Last author
</t>
    <phoneticPr fontId="21"/>
  </si>
  <si>
    <t>First,Second, Last authorのみ評価対象
欧文論文・著書数×25点
邦文論文・著書数×3点
ただしIFが10以上またはJIF percentileが90以上の欧文論文は50点</t>
    <rPh sb="27" eb="31">
      <t>ヒョウカタイショウ</t>
    </rPh>
    <phoneticPr fontId="1"/>
  </si>
  <si>
    <t>委 員 会 （ワーキンググループ） 名</t>
    <rPh sb="0" eb="1">
      <t>イ</t>
    </rPh>
    <rPh sb="2" eb="3">
      <t>イン</t>
    </rPh>
    <rPh sb="4" eb="5">
      <t>カイ</t>
    </rPh>
    <rPh sb="18" eb="19">
      <t>ナ</t>
    </rPh>
    <phoneticPr fontId="54"/>
  </si>
  <si>
    <t>委員長の場合は、〇</t>
    <rPh sb="0" eb="3">
      <t>イインチョウ</t>
    </rPh>
    <rPh sb="4" eb="6">
      <t>バアイ</t>
    </rPh>
    <phoneticPr fontId="1"/>
  </si>
  <si>
    <t>組織1</t>
    <phoneticPr fontId="1"/>
  </si>
  <si>
    <t>評価点計算基準
委員長×3点
委員×2点</t>
    <rPh sb="0" eb="2">
      <t>ヒョウカ</t>
    </rPh>
    <rPh sb="2" eb="3">
      <t>テン</t>
    </rPh>
    <rPh sb="3" eb="5">
      <t>ケイサン</t>
    </rPh>
    <rPh sb="5" eb="7">
      <t>キジュン</t>
    </rPh>
    <rPh sb="8" eb="11">
      <t>イインチョウ</t>
    </rPh>
    <rPh sb="13" eb="14">
      <t>テン</t>
    </rPh>
    <rPh sb="15" eb="17">
      <t>イイン</t>
    </rPh>
    <rPh sb="19" eb="20">
      <t>テン</t>
    </rPh>
    <phoneticPr fontId="54"/>
  </si>
  <si>
    <t>〇</t>
    <phoneticPr fontId="1"/>
  </si>
  <si>
    <t>ID（メールアドレス＠の前の英数字）</t>
    <phoneticPr fontId="1"/>
  </si>
  <si>
    <t>発行社・発行地</t>
    <phoneticPr fontId="1"/>
  </si>
  <si>
    <t>1：欧文
2：和文
※半角入力</t>
    <rPh sb="2" eb="4">
      <t>オウブン</t>
    </rPh>
    <rPh sb="7" eb="8">
      <t>カズ</t>
    </rPh>
    <rPh sb="8" eb="9">
      <t>ブン</t>
    </rPh>
    <rPh sb="14" eb="16">
      <t>ハンカク</t>
    </rPh>
    <rPh sb="16" eb="18">
      <t>ニュウリョク</t>
    </rPh>
    <phoneticPr fontId="1"/>
  </si>
  <si>
    <t>最新(前年度)のインパクトファクターを記入してください</t>
  </si>
  <si>
    <t>抄録掲載誌，巻，号，頁</t>
    <phoneticPr fontId="1"/>
  </si>
  <si>
    <t>ISSN:国際標準逐次刊行物番号(8桁)</t>
    <phoneticPr fontId="1"/>
  </si>
  <si>
    <t>First author
※半角入力
※First authorと同等の役割を果たしていると記載されている場合、複数名記載可
「、」区切りで記載</t>
    <rPh sb="15" eb="17">
      <t>ハンカク</t>
    </rPh>
    <rPh sb="17" eb="19">
      <t>ニュウリョク</t>
    </rPh>
    <rPh sb="54" eb="56">
      <t>バアイ</t>
    </rPh>
    <rPh sb="57" eb="59">
      <t>フクスウ</t>
    </rPh>
    <rPh sb="59" eb="60">
      <t>メイ</t>
    </rPh>
    <rPh sb="60" eb="62">
      <t>キサイ</t>
    </rPh>
    <rPh sb="62" eb="63">
      <t>カ</t>
    </rPh>
    <phoneticPr fontId="1"/>
  </si>
  <si>
    <t>Second author
※半角入力
※Second authorと同等の役割を果たしていると記載されている場合、複数名記載可
「、」区切りで記載</t>
    <rPh sb="16" eb="18">
      <t>ハンカク</t>
    </rPh>
    <rPh sb="18" eb="20">
      <t>ニュウリョク</t>
    </rPh>
    <phoneticPr fontId="1"/>
  </si>
  <si>
    <t>Last author
※半角入力
※Last authorと同等の役割を果たしていると記載されている場合、複数名記載可
「、」区切りで記載</t>
    <rPh sb="14" eb="16">
      <t>ハンカク</t>
    </rPh>
    <rPh sb="16" eb="18">
      <t>ニュウリョク</t>
    </rPh>
    <rPh sb="60" eb="61">
      <t>カ</t>
    </rPh>
    <phoneticPr fontId="1"/>
  </si>
  <si>
    <t>その他（講座等内の職員でFirst、Second、Last　authourではない者）
※半角入力
※複数名記載可
「、」区切りで記載</t>
    <rPh sb="2" eb="3">
      <t>タ</t>
    </rPh>
    <rPh sb="41" eb="42">
      <t>モノ</t>
    </rPh>
    <rPh sb="46" eb="48">
      <t>ハンカク</t>
    </rPh>
    <rPh sb="48" eb="50">
      <t>ニュウリョク</t>
    </rPh>
    <phoneticPr fontId="1"/>
  </si>
  <si>
    <r>
      <rPr>
        <b/>
        <sz val="9"/>
        <rFont val="ＭＳ Ｐゴシック"/>
        <family val="3"/>
        <charset val="128"/>
      </rPr>
      <t>1：学外:国内
2：学外:国外
3：学外:国内と国外
4：学内:学科内
5：学内:学部内　　  6：学内:その他　</t>
    </r>
    <r>
      <rPr>
        <sz val="9"/>
        <rFont val="ＭＳ Ｐゴシック"/>
        <family val="3"/>
        <charset val="128"/>
      </rPr>
      <t>　　該当番号を記入
※半角入力</t>
    </r>
    <rPh sb="70" eb="72">
      <t>ハンカク</t>
    </rPh>
    <rPh sb="72" eb="74">
      <t>ニュウリョク</t>
    </rPh>
    <phoneticPr fontId="1"/>
  </si>
  <si>
    <r>
      <rPr>
        <b/>
        <sz val="11"/>
        <rFont val="ＭＳ Ｐゴシック"/>
        <family val="3"/>
        <charset val="128"/>
      </rPr>
      <t>シンポジスト・
招待講演</t>
    </r>
    <r>
      <rPr>
        <sz val="11"/>
        <rFont val="ＭＳ Ｐゴシック"/>
        <family val="3"/>
        <charset val="128"/>
      </rPr>
      <t>の場合には○</t>
    </r>
  </si>
  <si>
    <t>筆頭発表者のみ
※半角入力</t>
    <rPh sb="0" eb="2">
      <t>ヒットウ</t>
    </rPh>
    <rPh sb="2" eb="5">
      <t>ハッピョウシャ</t>
    </rPh>
    <phoneticPr fontId="1"/>
  </si>
  <si>
    <r>
      <rPr>
        <b/>
        <sz val="9"/>
        <rFont val="ＭＳ Ｐゴシック"/>
        <family val="3"/>
        <charset val="128"/>
      </rPr>
      <t xml:space="preserve">1：学外:国内
2：学外:国外
3：学外:国内と国外
4：学内:学科内
5：学内:学部内
6：学内:その他
</t>
    </r>
    <r>
      <rPr>
        <sz val="9"/>
        <rFont val="ＭＳ Ｐゴシック"/>
        <family val="3"/>
        <charset val="128"/>
      </rPr>
      <t xml:space="preserve"> 該当番号を記入
※半角入力</t>
    </r>
    <phoneticPr fontId="1"/>
  </si>
  <si>
    <t>複数名の場合は「、」区切りで記載
※半角入力</t>
    <rPh sb="0" eb="2">
      <t>フクスウ</t>
    </rPh>
    <rPh sb="2" eb="3">
      <t>メイ</t>
    </rPh>
    <rPh sb="4" eb="6">
      <t>バアイ</t>
    </rPh>
    <rPh sb="10" eb="12">
      <t>クギ</t>
    </rPh>
    <rPh sb="14" eb="16">
      <t>キサイ</t>
    </rPh>
    <rPh sb="19" eb="21">
      <t>ハンカク</t>
    </rPh>
    <rPh sb="21" eb="23">
      <t>ニュウリョク</t>
    </rPh>
    <phoneticPr fontId="1"/>
  </si>
  <si>
    <t>代表者、分担者は行を分けて記載
※半角入力</t>
    <rPh sb="0" eb="3">
      <t>ダイヒョウシャ</t>
    </rPh>
    <rPh sb="4" eb="7">
      <t>ブンタンシャ</t>
    </rPh>
    <rPh sb="8" eb="9">
      <t>ギョウ</t>
    </rPh>
    <rPh sb="10" eb="11">
      <t>ワ</t>
    </rPh>
    <rPh sb="13" eb="15">
      <t>キサイ</t>
    </rPh>
    <phoneticPr fontId="1"/>
  </si>
  <si>
    <t>2024年度「活動実績報告書」（様式２－１）</t>
    <rPh sb="4" eb="6">
      <t>ネンド</t>
    </rPh>
    <rPh sb="6" eb="8">
      <t>ヘイネンド</t>
    </rPh>
    <phoneticPr fontId="1"/>
  </si>
  <si>
    <t>2024年度「活動実績報告書」（様式２－２）</t>
    <rPh sb="4" eb="6">
      <t>ネンド</t>
    </rPh>
    <rPh sb="6" eb="8">
      <t>ヘイネンド</t>
    </rPh>
    <phoneticPr fontId="1"/>
  </si>
  <si>
    <t>　この報告書は，2024年度（2024年4月1日～2025年3月31日）について記入してください。
※右端に赤い▲があるセルにポインタを合わせると、詳しい説明が表示されますので参照ください。</t>
    <rPh sb="3" eb="6">
      <t>ホウコクショ</t>
    </rPh>
    <rPh sb="12" eb="14">
      <t>ネンド</t>
    </rPh>
    <rPh sb="19" eb="20">
      <t>ネン</t>
    </rPh>
    <rPh sb="21" eb="22">
      <t>ガツ</t>
    </rPh>
    <rPh sb="23" eb="24">
      <t>ヒ</t>
    </rPh>
    <rPh sb="29" eb="30">
      <t>ネン</t>
    </rPh>
    <rPh sb="31" eb="32">
      <t>ガツ</t>
    </rPh>
    <rPh sb="34" eb="35">
      <t>ヒ</t>
    </rPh>
    <rPh sb="40" eb="42">
      <t>キニュウ</t>
    </rPh>
    <rPh sb="51" eb="52">
      <t>ミギ</t>
    </rPh>
    <rPh sb="52" eb="53">
      <t>ハシ</t>
    </rPh>
    <rPh sb="54" eb="55">
      <t>アカ</t>
    </rPh>
    <rPh sb="68" eb="69">
      <t>ア</t>
    </rPh>
    <rPh sb="74" eb="75">
      <t>クワ</t>
    </rPh>
    <rPh sb="77" eb="79">
      <t>セツメイ</t>
    </rPh>
    <rPh sb="80" eb="82">
      <t>ヒョウジ</t>
    </rPh>
    <rPh sb="88" eb="90">
      <t>サンショウ</t>
    </rPh>
    <phoneticPr fontId="1"/>
  </si>
  <si>
    <t>2024年度取得・更新に○印</t>
    <rPh sb="4" eb="6">
      <t>ネンド</t>
    </rPh>
    <rPh sb="6" eb="8">
      <t>シュトク</t>
    </rPh>
    <rPh sb="9" eb="11">
      <t>コウシン</t>
    </rPh>
    <rPh sb="13" eb="14">
      <t>シルシ</t>
    </rPh>
    <phoneticPr fontId="1"/>
  </si>
  <si>
    <t>その他（講座等内の職員でFirst、Second、Last　authourではない者）</t>
    <phoneticPr fontId="1"/>
  </si>
  <si>
    <t>2025年　月　日</t>
    <rPh sb="4" eb="5">
      <t>ネン</t>
    </rPh>
    <rPh sb="5" eb="6">
      <t>ヘイネン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</si>
</sst>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-F800]dddd\,\ mmmm\ dd\,\ yyyy"/>
  </numFmts>
  <fonts count="6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6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sz val="12"/>
      <color indexed="16"/>
      <name val="ＭＳ ゴシック"/>
      <family val="3"/>
      <charset val="128"/>
    </font>
    <font>
      <b/>
      <sz val="12"/>
      <color indexed="16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1"/>
      <color rgb="FF0033CC"/>
      <name val="ＭＳ ゴシック"/>
      <family val="3"/>
      <charset val="128"/>
    </font>
    <font>
      <sz val="12"/>
      <color rgb="FF0033CC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rgb="FFFF0000"/>
      <name val="ＭＳ ゴシック"/>
      <family val="2"/>
      <charset val="128"/>
    </font>
    <font>
      <sz val="12"/>
      <color indexed="8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2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b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4"/>
      <color rgb="FF0000FF"/>
      <name val="ＭＳ 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79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19" fillId="3" borderId="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25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29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/>
    <xf numFmtId="0" fontId="21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0" fontId="21" fillId="2" borderId="16" xfId="0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0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25" fillId="0" borderId="0" xfId="0" applyNumberFormat="1" applyFont="1" applyFill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49" fontId="25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5" borderId="16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26" fillId="3" borderId="7" xfId="0" applyFont="1" applyFill="1" applyBorder="1" applyAlignment="1">
      <alignment vertical="center" shrinkToFit="1"/>
    </xf>
    <xf numFmtId="176" fontId="27" fillId="3" borderId="9" xfId="0" applyNumberFormat="1" applyFont="1" applyFill="1" applyBorder="1" applyAlignment="1">
      <alignment vertical="center" shrinkToFit="1"/>
    </xf>
    <xf numFmtId="176" fontId="27" fillId="3" borderId="7" xfId="0" applyNumberFormat="1" applyFont="1" applyFill="1" applyBorder="1" applyAlignment="1">
      <alignment vertical="center" shrinkToFit="1"/>
    </xf>
    <xf numFmtId="0" fontId="26" fillId="3" borderId="11" xfId="0" applyFont="1" applyFill="1" applyBorder="1" applyAlignment="1">
      <alignment vertical="center" shrinkToFit="1"/>
    </xf>
    <xf numFmtId="0" fontId="26" fillId="3" borderId="9" xfId="0" applyFont="1" applyFill="1" applyBorder="1" applyAlignment="1">
      <alignment vertical="center" shrinkToFit="1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top" wrapText="1"/>
    </xf>
    <xf numFmtId="0" fontId="37" fillId="0" borderId="0" xfId="0" applyFont="1" applyFill="1" applyBorder="1" applyAlignment="1">
      <alignment vertical="center"/>
    </xf>
    <xf numFmtId="0" fontId="38" fillId="4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176" fontId="17" fillId="0" borderId="25" xfId="0" applyNumberFormat="1" applyFont="1" applyFill="1" applyBorder="1" applyAlignment="1">
      <alignment vertical="center" wrapText="1"/>
    </xf>
    <xf numFmtId="176" fontId="17" fillId="0" borderId="26" xfId="0" applyNumberFormat="1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176" fontId="6" fillId="0" borderId="26" xfId="0" applyNumberFormat="1" applyFont="1" applyFill="1" applyBorder="1" applyAlignment="1">
      <alignment vertical="center" wrapText="1"/>
    </xf>
    <xf numFmtId="176" fontId="17" fillId="0" borderId="27" xfId="0" applyNumberFormat="1" applyFont="1" applyFill="1" applyBorder="1" applyAlignment="1">
      <alignment vertical="center" wrapText="1"/>
    </xf>
    <xf numFmtId="49" fontId="43" fillId="0" borderId="0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6" fillId="3" borderId="28" xfId="0" applyFont="1" applyFill="1" applyBorder="1" applyAlignment="1">
      <alignment vertical="center" shrinkToFi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shrinkToFit="1"/>
    </xf>
    <xf numFmtId="0" fontId="21" fillId="2" borderId="28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45" fillId="0" borderId="2" xfId="0" applyFont="1" applyFill="1" applyBorder="1" applyAlignment="1">
      <alignment vertical="center"/>
    </xf>
    <xf numFmtId="0" fontId="44" fillId="0" borderId="28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2" fillId="7" borderId="9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176" fontId="17" fillId="7" borderId="9" xfId="0" applyNumberFormat="1" applyFont="1" applyFill="1" applyBorder="1" applyAlignment="1">
      <alignment vertical="center" shrinkToFit="1"/>
    </xf>
    <xf numFmtId="176" fontId="17" fillId="3" borderId="9" xfId="0" applyNumberFormat="1" applyFont="1" applyFill="1" applyBorder="1" applyAlignment="1">
      <alignment vertical="center" shrinkToFit="1"/>
    </xf>
    <xf numFmtId="0" fontId="18" fillId="8" borderId="9" xfId="0" applyFont="1" applyFill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31" fillId="0" borderId="8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46" fillId="0" borderId="8" xfId="0" applyFont="1" applyFill="1" applyBorder="1" applyAlignment="1">
      <alignment horizontal="left" vertical="center"/>
    </xf>
    <xf numFmtId="0" fontId="32" fillId="7" borderId="7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vertical="center"/>
    </xf>
    <xf numFmtId="176" fontId="17" fillId="7" borderId="7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1" fillId="8" borderId="6" xfId="0" applyFont="1" applyFill="1" applyBorder="1" applyAlignment="1">
      <alignment horizontal="center" vertical="center"/>
    </xf>
    <xf numFmtId="176" fontId="26" fillId="3" borderId="7" xfId="0" applyNumberFormat="1" applyFont="1" applyFill="1" applyBorder="1" applyAlignment="1">
      <alignment horizontal="right" vertical="center" shrinkToFit="1"/>
    </xf>
    <xf numFmtId="176" fontId="27" fillId="3" borderId="9" xfId="0" applyNumberFormat="1" applyFont="1" applyFill="1" applyBorder="1" applyAlignment="1">
      <alignment horizontal="right" vertical="center" shrinkToFit="1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 shrinkToFit="1"/>
    </xf>
    <xf numFmtId="0" fontId="38" fillId="0" borderId="47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176" fontId="27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5" fillId="0" borderId="53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176" fontId="26" fillId="3" borderId="7" xfId="0" applyNumberFormat="1" applyFont="1" applyFill="1" applyBorder="1" applyAlignment="1">
      <alignment vertical="center" shrinkToFit="1"/>
    </xf>
    <xf numFmtId="0" fontId="48" fillId="0" borderId="0" xfId="0" applyFont="1" applyFill="1" applyAlignment="1">
      <alignment vertical="center"/>
    </xf>
    <xf numFmtId="0" fontId="28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21" fillId="8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5" fillId="8" borderId="7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center" vertical="center"/>
    </xf>
    <xf numFmtId="0" fontId="21" fillId="5" borderId="7" xfId="0" applyNumberFormat="1" applyFont="1" applyFill="1" applyBorder="1" applyAlignment="1">
      <alignment horizontal="center" vertical="center" wrapText="1"/>
    </xf>
    <xf numFmtId="0" fontId="21" fillId="0" borderId="6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49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0" borderId="69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49" fontId="5" fillId="0" borderId="0" xfId="0" applyNumberFormat="1" applyFont="1" applyFill="1" applyAlignment="1">
      <alignment horizontal="center" vertical="center"/>
    </xf>
    <xf numFmtId="0" fontId="21" fillId="0" borderId="2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vertical="center" wrapText="1"/>
    </xf>
    <xf numFmtId="0" fontId="21" fillId="2" borderId="1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2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8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56" fillId="9" borderId="9" xfId="1" applyFont="1" applyFill="1" applyBorder="1" applyAlignment="1">
      <alignment horizontal="left" vertical="top" wrapText="1"/>
    </xf>
    <xf numFmtId="0" fontId="56" fillId="9" borderId="9" xfId="1" applyFont="1" applyFill="1" applyBorder="1" applyAlignment="1">
      <alignment vertical="top" wrapText="1"/>
    </xf>
    <xf numFmtId="0" fontId="62" fillId="9" borderId="9" xfId="0" applyFont="1" applyFill="1" applyBorder="1" applyAlignment="1">
      <alignment horizontal="left" vertical="top" wrapText="1"/>
    </xf>
    <xf numFmtId="0" fontId="0" fillId="9" borderId="9" xfId="1" applyFont="1" applyFill="1" applyBorder="1" applyAlignment="1">
      <alignment horizontal="center" vertical="center" wrapText="1"/>
    </xf>
    <xf numFmtId="0" fontId="0" fillId="9" borderId="9" xfId="1" applyFont="1" applyFill="1" applyBorder="1" applyAlignment="1">
      <alignment horizontal="left" vertical="top" wrapText="1"/>
    </xf>
    <xf numFmtId="49" fontId="0" fillId="9" borderId="9" xfId="1" applyNumberFormat="1" applyFont="1" applyFill="1" applyBorder="1" applyAlignment="1">
      <alignment horizontal="center" vertical="center" wrapText="1"/>
    </xf>
    <xf numFmtId="0" fontId="57" fillId="9" borderId="9" xfId="1" applyFont="1" applyFill="1" applyBorder="1" applyAlignment="1">
      <alignment vertical="top" wrapText="1"/>
    </xf>
    <xf numFmtId="49" fontId="58" fillId="9" borderId="9" xfId="1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176" fontId="17" fillId="5" borderId="9" xfId="0" applyNumberFormat="1" applyFont="1" applyFill="1" applyBorder="1" applyAlignment="1">
      <alignment vertical="center" shrinkToFit="1"/>
    </xf>
    <xf numFmtId="0" fontId="0" fillId="10" borderId="9" xfId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left" vertical="top"/>
    </xf>
    <xf numFmtId="0" fontId="19" fillId="3" borderId="4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6" xfId="0" applyFont="1" applyFill="1" applyBorder="1" applyAlignment="1">
      <alignment vertical="center" wrapText="1" shrinkToFit="1"/>
    </xf>
    <xf numFmtId="0" fontId="0" fillId="9" borderId="13" xfId="1" applyFont="1" applyFill="1" applyBorder="1" applyAlignment="1">
      <alignment horizontal="center" vertical="center" wrapText="1"/>
    </xf>
    <xf numFmtId="0" fontId="56" fillId="9" borderId="4" xfId="1" applyFont="1" applyFill="1" applyBorder="1" applyAlignment="1">
      <alignment horizontal="left" vertical="top" wrapText="1"/>
    </xf>
    <xf numFmtId="0" fontId="57" fillId="9" borderId="9" xfId="1" applyFont="1" applyFill="1" applyBorder="1" applyAlignment="1">
      <alignment horizontal="left" vertical="top" wrapText="1"/>
    </xf>
    <xf numFmtId="0" fontId="58" fillId="9" borderId="9" xfId="1" applyFont="1" applyFill="1" applyBorder="1" applyAlignment="1">
      <alignment vertical="top" wrapText="1"/>
    </xf>
    <xf numFmtId="0" fontId="23" fillId="0" borderId="6" xfId="0" applyFont="1" applyFill="1" applyBorder="1" applyAlignment="1">
      <alignment vertical="center"/>
    </xf>
    <xf numFmtId="0" fontId="31" fillId="0" borderId="6" xfId="0" applyFont="1" applyFill="1" applyBorder="1" applyAlignment="1">
      <alignment vertical="center"/>
    </xf>
    <xf numFmtId="0" fontId="55" fillId="9" borderId="80" xfId="1" applyFont="1" applyFill="1" applyBorder="1" applyAlignment="1">
      <alignment horizontal="center" vertical="center" wrapText="1"/>
    </xf>
    <xf numFmtId="0" fontId="56" fillId="9" borderId="81" xfId="1" applyFont="1" applyFill="1" applyBorder="1" applyAlignment="1">
      <alignment vertical="center" wrapText="1"/>
    </xf>
    <xf numFmtId="0" fontId="56" fillId="9" borderId="84" xfId="1" applyFont="1" applyFill="1" applyBorder="1" applyAlignment="1">
      <alignment vertical="top" wrapText="1"/>
    </xf>
    <xf numFmtId="0" fontId="56" fillId="9" borderId="85" xfId="1" applyFont="1" applyFill="1" applyBorder="1" applyAlignment="1">
      <alignment vertical="top" wrapText="1"/>
    </xf>
    <xf numFmtId="0" fontId="56" fillId="9" borderId="87" xfId="1" applyFont="1" applyFill="1" applyBorder="1" applyAlignment="1">
      <alignment horizontal="left" vertical="top" wrapText="1"/>
    </xf>
    <xf numFmtId="0" fontId="58" fillId="9" borderId="86" xfId="1" applyFont="1" applyFill="1" applyBorder="1" applyAlignment="1">
      <alignment vertical="top" wrapText="1"/>
    </xf>
    <xf numFmtId="0" fontId="56" fillId="9" borderId="88" xfId="1" applyFont="1" applyFill="1" applyBorder="1" applyAlignment="1">
      <alignment vertical="top" wrapText="1"/>
    </xf>
    <xf numFmtId="0" fontId="56" fillId="9" borderId="80" xfId="1" applyFont="1" applyFill="1" applyBorder="1" applyAlignment="1">
      <alignment horizontal="center" vertical="center" wrapText="1"/>
    </xf>
    <xf numFmtId="0" fontId="56" fillId="9" borderId="86" xfId="1" applyFont="1" applyFill="1" applyBorder="1" applyAlignment="1">
      <alignment vertical="top" wrapText="1"/>
    </xf>
    <xf numFmtId="0" fontId="56" fillId="9" borderId="95" xfId="1" applyFont="1" applyFill="1" applyBorder="1" applyAlignment="1">
      <alignment horizontal="center" vertical="center" wrapText="1"/>
    </xf>
    <xf numFmtId="0" fontId="56" fillId="9" borderId="86" xfId="1" applyFont="1" applyFill="1" applyBorder="1" applyAlignment="1">
      <alignment horizontal="center" vertical="center" wrapText="1"/>
    </xf>
    <xf numFmtId="0" fontId="56" fillId="9" borderId="92" xfId="1" applyFont="1" applyFill="1" applyBorder="1" applyAlignment="1">
      <alignment horizontal="center" vertical="center" wrapText="1"/>
    </xf>
    <xf numFmtId="0" fontId="56" fillId="9" borderId="93" xfId="1" applyFont="1" applyFill="1" applyBorder="1" applyAlignment="1">
      <alignment horizontal="center" vertical="center" wrapText="1"/>
    </xf>
    <xf numFmtId="0" fontId="56" fillId="9" borderId="85" xfId="1" applyFont="1" applyFill="1" applyBorder="1" applyAlignment="1">
      <alignment horizontal="center" vertical="center" wrapText="1"/>
    </xf>
    <xf numFmtId="0" fontId="56" fillId="9" borderId="88" xfId="1" applyFont="1" applyFill="1" applyBorder="1" applyAlignment="1">
      <alignment horizontal="center" vertical="center" wrapText="1"/>
    </xf>
    <xf numFmtId="0" fontId="56" fillId="9" borderId="99" xfId="1" applyFont="1" applyFill="1" applyBorder="1" applyAlignment="1">
      <alignment horizontal="left" vertical="center" wrapText="1"/>
    </xf>
    <xf numFmtId="49" fontId="58" fillId="9" borderId="99" xfId="1" applyNumberFormat="1" applyFont="1" applyFill="1" applyBorder="1" applyAlignment="1">
      <alignment horizontal="center" vertical="center" wrapText="1"/>
    </xf>
    <xf numFmtId="49" fontId="58" fillId="9" borderId="91" xfId="1" applyNumberFormat="1" applyFont="1" applyFill="1" applyBorder="1" applyAlignment="1">
      <alignment horizontal="center" vertical="center" wrapText="1"/>
    </xf>
    <xf numFmtId="49" fontId="58" fillId="9" borderId="94" xfId="1" applyNumberFormat="1" applyFont="1" applyFill="1" applyBorder="1" applyAlignment="1">
      <alignment horizontal="left" vertical="top" wrapText="1"/>
    </xf>
    <xf numFmtId="0" fontId="64" fillId="3" borderId="28" xfId="0" applyFont="1" applyFill="1" applyBorder="1" applyAlignment="1">
      <alignment horizontal="center" vertical="center" wrapText="1"/>
    </xf>
    <xf numFmtId="0" fontId="56" fillId="9" borderId="9" xfId="1" applyFont="1" applyFill="1" applyBorder="1" applyAlignment="1">
      <alignment horizontal="center" vertical="center" wrapText="1"/>
    </xf>
    <xf numFmtId="0" fontId="8" fillId="9" borderId="80" xfId="1" applyFill="1" applyBorder="1" applyAlignment="1">
      <alignment horizontal="center" vertical="center" wrapText="1"/>
    </xf>
    <xf numFmtId="49" fontId="8" fillId="9" borderId="80" xfId="1" applyNumberFormat="1" applyFill="1" applyBorder="1" applyAlignment="1">
      <alignment horizontal="center" vertical="center" wrapText="1"/>
    </xf>
    <xf numFmtId="0" fontId="56" fillId="9" borderId="99" xfId="1" applyFont="1" applyFill="1" applyBorder="1" applyAlignment="1">
      <alignment horizontal="center" vertical="center" wrapText="1"/>
    </xf>
    <xf numFmtId="0" fontId="56" fillId="9" borderId="78" xfId="1" applyFont="1" applyFill="1" applyBorder="1" applyAlignment="1">
      <alignment horizontal="center" vertical="center" wrapText="1"/>
    </xf>
    <xf numFmtId="0" fontId="56" fillId="9" borderId="86" xfId="1" applyFont="1" applyFill="1" applyBorder="1" applyAlignment="1">
      <alignment horizontal="left" vertical="top" wrapText="1"/>
    </xf>
    <xf numFmtId="0" fontId="55" fillId="9" borderId="9" xfId="1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left" vertical="top" wrapText="1"/>
    </xf>
    <xf numFmtId="0" fontId="8" fillId="0" borderId="18" xfId="1" applyFont="1" applyBorder="1" applyAlignment="1">
      <alignment horizontal="center" vertical="top" wrapText="1"/>
    </xf>
    <xf numFmtId="0" fontId="8" fillId="0" borderId="18" xfId="1" applyFont="1" applyBorder="1" applyAlignment="1">
      <alignment vertical="top" wrapText="1"/>
    </xf>
    <xf numFmtId="0" fontId="8" fillId="0" borderId="5" xfId="1" applyFont="1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56" fillId="0" borderId="9" xfId="1" applyFont="1" applyBorder="1" applyAlignment="1">
      <alignment horizontal="left" vertical="center" wrapText="1"/>
    </xf>
    <xf numFmtId="0" fontId="0" fillId="0" borderId="4" xfId="1" applyFont="1" applyBorder="1" applyAlignment="1">
      <alignment horizontal="left" vertical="top" wrapText="1"/>
    </xf>
    <xf numFmtId="0" fontId="0" fillId="0" borderId="6" xfId="1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0" fillId="0" borderId="0" xfId="1" applyFont="1" applyAlignment="1">
      <alignment horizontal="center" vertical="top" wrapText="1"/>
    </xf>
    <xf numFmtId="0" fontId="0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 wrapText="1"/>
    </xf>
    <xf numFmtId="0" fontId="56" fillId="0" borderId="0" xfId="1" applyFont="1" applyAlignment="1">
      <alignment vertical="top" wrapText="1"/>
    </xf>
    <xf numFmtId="0" fontId="56" fillId="0" borderId="0" xfId="1" applyFont="1" applyAlignment="1">
      <alignment horizontal="left" vertical="center" wrapText="1"/>
    </xf>
    <xf numFmtId="0" fontId="0" fillId="0" borderId="18" xfId="1" applyFont="1" applyBorder="1" applyAlignment="1">
      <alignment horizontal="left" vertical="top" wrapText="1"/>
    </xf>
    <xf numFmtId="0" fontId="0" fillId="10" borderId="18" xfId="0" applyFill="1" applyBorder="1" applyAlignment="1">
      <alignment vertical="center"/>
    </xf>
    <xf numFmtId="0" fontId="0" fillId="0" borderId="0" xfId="1" applyFont="1" applyAlignment="1">
      <alignment horizontal="left" vertical="top" wrapText="1"/>
    </xf>
    <xf numFmtId="0" fontId="59" fillId="0" borderId="0" xfId="1" applyFont="1" applyAlignment="1">
      <alignment horizontal="center" vertical="top" wrapText="1"/>
    </xf>
    <xf numFmtId="0" fontId="60" fillId="0" borderId="0" xfId="1" applyFont="1" applyAlignment="1">
      <alignment horizontal="left" vertical="top" wrapText="1"/>
    </xf>
    <xf numFmtId="0" fontId="60" fillId="0" borderId="0" xfId="1" applyFont="1" applyAlignment="1">
      <alignment vertical="top" wrapText="1"/>
    </xf>
    <xf numFmtId="0" fontId="0" fillId="10" borderId="9" xfId="0" applyFill="1" applyBorder="1"/>
    <xf numFmtId="0" fontId="0" fillId="0" borderId="0" xfId="1" applyFont="1" applyAlignment="1">
      <alignment vertical="top" wrapText="1"/>
    </xf>
    <xf numFmtId="0" fontId="8" fillId="9" borderId="99" xfId="1" applyFill="1" applyBorder="1" applyAlignment="1">
      <alignment vertical="center" wrapText="1"/>
    </xf>
    <xf numFmtId="49" fontId="58" fillId="0" borderId="10" xfId="1" applyNumberFormat="1" applyFont="1" applyBorder="1" applyAlignment="1">
      <alignment horizontal="center" vertical="center" wrapText="1"/>
    </xf>
    <xf numFmtId="0" fontId="8" fillId="9" borderId="9" xfId="1" applyFill="1" applyBorder="1" applyAlignment="1">
      <alignment vertical="top" wrapText="1"/>
    </xf>
    <xf numFmtId="49" fontId="58" fillId="0" borderId="10" xfId="1" applyNumberFormat="1" applyFont="1" applyBorder="1" applyAlignment="1">
      <alignment horizontal="left" vertical="top" wrapText="1"/>
    </xf>
    <xf numFmtId="0" fontId="0" fillId="0" borderId="7" xfId="1" applyFont="1" applyBorder="1" applyAlignment="1">
      <alignment horizontal="left" vertical="top" wrapText="1"/>
    </xf>
    <xf numFmtId="0" fontId="0" fillId="0" borderId="10" xfId="1" applyFont="1" applyBorder="1" applyAlignment="1">
      <alignment vertical="top" wrapText="1"/>
    </xf>
    <xf numFmtId="0" fontId="0" fillId="9" borderId="9" xfId="0" applyFill="1" applyBorder="1" applyAlignment="1">
      <alignment vertical="top"/>
    </xf>
    <xf numFmtId="0" fontId="0" fillId="9" borderId="9" xfId="0" applyFill="1" applyBorder="1" applyAlignment="1">
      <alignment horizontal="left" vertical="top"/>
    </xf>
    <xf numFmtId="0" fontId="0" fillId="9" borderId="9" xfId="0" applyFill="1" applyBorder="1" applyAlignment="1">
      <alignment horizontal="left" vertical="top" wrapText="1"/>
    </xf>
    <xf numFmtId="0" fontId="0" fillId="9" borderId="9" xfId="0" applyFill="1" applyBorder="1" applyAlignment="1">
      <alignment vertical="top" wrapText="1"/>
    </xf>
    <xf numFmtId="0" fontId="0" fillId="9" borderId="7" xfId="1" applyFont="1" applyFill="1" applyBorder="1" applyAlignment="1">
      <alignment horizontal="center" vertical="center" wrapText="1"/>
    </xf>
    <xf numFmtId="0" fontId="56" fillId="9" borderId="7" xfId="1" applyFont="1" applyFill="1" applyBorder="1" applyAlignment="1">
      <alignment vertical="top" wrapText="1"/>
    </xf>
    <xf numFmtId="0" fontId="0" fillId="10" borderId="9" xfId="0" applyFill="1" applyBorder="1" applyAlignment="1">
      <alignment vertical="center"/>
    </xf>
    <xf numFmtId="0" fontId="0" fillId="0" borderId="0" xfId="0" applyAlignment="1">
      <alignment vertical="top" wrapText="1"/>
    </xf>
    <xf numFmtId="0" fontId="0" fillId="9" borderId="9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9" borderId="9" xfId="0" applyFill="1" applyBorder="1" applyAlignment="1">
      <alignment horizontal="center" vertical="center"/>
    </xf>
    <xf numFmtId="0" fontId="8" fillId="0" borderId="11" xfId="1" applyFont="1" applyBorder="1" applyAlignment="1">
      <alignment horizontal="left" vertical="top" wrapText="1"/>
    </xf>
    <xf numFmtId="0" fontId="8" fillId="0" borderId="51" xfId="1" applyFont="1" applyBorder="1" applyAlignment="1">
      <alignment horizontal="left" vertical="top" wrapText="1"/>
    </xf>
    <xf numFmtId="0" fontId="38" fillId="0" borderId="4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/>
    </xf>
    <xf numFmtId="0" fontId="38" fillId="0" borderId="7" xfId="0" applyFont="1" applyFill="1" applyBorder="1" applyAlignment="1">
      <alignment horizontal="left" vertical="center"/>
    </xf>
    <xf numFmtId="0" fontId="38" fillId="0" borderId="54" xfId="0" applyFont="1" applyFill="1" applyBorder="1" applyAlignment="1">
      <alignment horizontal="left" vertical="center"/>
    </xf>
    <xf numFmtId="0" fontId="38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5" fillId="0" borderId="9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65" fillId="0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38" fillId="0" borderId="4" xfId="0" applyFont="1" applyFill="1" applyBorder="1" applyAlignment="1">
      <alignment vertical="center" wrapText="1"/>
    </xf>
    <xf numFmtId="0" fontId="38" fillId="0" borderId="6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8" fillId="0" borderId="6" xfId="0" applyFont="1" applyFill="1" applyBorder="1" applyAlignment="1">
      <alignment horizontal="left" vertical="center" indent="1"/>
    </xf>
    <xf numFmtId="0" fontId="38" fillId="0" borderId="7" xfId="0" applyFont="1" applyFill="1" applyBorder="1" applyAlignment="1">
      <alignment horizontal="left" vertical="center" indent="1"/>
    </xf>
    <xf numFmtId="0" fontId="38" fillId="0" borderId="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52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8" fillId="0" borderId="28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left" vertical="center" wrapText="1"/>
    </xf>
    <xf numFmtId="0" fontId="38" fillId="0" borderId="20" xfId="0" applyFont="1" applyFill="1" applyBorder="1" applyAlignment="1">
      <alignment horizontal="left" vertical="center" wrapText="1"/>
    </xf>
    <xf numFmtId="0" fontId="38" fillId="0" borderId="21" xfId="0" applyFont="1" applyFill="1" applyBorder="1" applyAlignment="1">
      <alignment horizontal="left" vertical="center" wrapText="1"/>
    </xf>
    <xf numFmtId="0" fontId="44" fillId="0" borderId="15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44" fillId="0" borderId="12" xfId="0" applyFont="1" applyFill="1" applyBorder="1" applyAlignment="1">
      <alignment horizontal="left" vertical="center" wrapText="1"/>
    </xf>
    <xf numFmtId="0" fontId="45" fillId="0" borderId="4" xfId="0" applyFont="1" applyFill="1" applyBorder="1" applyAlignment="1">
      <alignment horizontal="left" vertical="center" wrapText="1"/>
    </xf>
    <xf numFmtId="0" fontId="45" fillId="0" borderId="6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vertical="center" shrinkToFit="1"/>
    </xf>
    <xf numFmtId="0" fontId="26" fillId="3" borderId="18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8" fillId="0" borderId="9" xfId="0" applyNumberFormat="1" applyFont="1" applyFill="1" applyBorder="1" applyAlignment="1">
      <alignment horizontal="center" vertical="center"/>
    </xf>
    <xf numFmtId="0" fontId="6" fillId="5" borderId="22" xfId="0" applyNumberFormat="1" applyFont="1" applyFill="1" applyBorder="1" applyAlignment="1">
      <alignment horizontal="center" vertical="center"/>
    </xf>
    <xf numFmtId="0" fontId="6" fillId="5" borderId="68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2" fillId="0" borderId="28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21" fillId="9" borderId="41" xfId="0" applyFont="1" applyFill="1" applyBorder="1" applyAlignment="1">
      <alignment horizontal="center" vertical="center"/>
    </xf>
    <xf numFmtId="0" fontId="21" fillId="9" borderId="4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 wrapText="1"/>
    </xf>
    <xf numFmtId="0" fontId="38" fillId="0" borderId="51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65" xfId="0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/>
    </xf>
    <xf numFmtId="0" fontId="38" fillId="0" borderId="66" xfId="0" applyFont="1" applyFill="1" applyBorder="1" applyAlignment="1">
      <alignment horizontal="center" vertical="center"/>
    </xf>
    <xf numFmtId="0" fontId="38" fillId="0" borderId="54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left" vertical="center"/>
    </xf>
    <xf numFmtId="0" fontId="38" fillId="0" borderId="35" xfId="0" applyFont="1" applyFill="1" applyBorder="1" applyAlignment="1">
      <alignment horizontal="left" vertical="center"/>
    </xf>
    <xf numFmtId="0" fontId="38" fillId="0" borderId="36" xfId="0" applyFont="1" applyFill="1" applyBorder="1" applyAlignment="1">
      <alignment horizontal="left" vertical="center"/>
    </xf>
    <xf numFmtId="0" fontId="38" fillId="0" borderId="34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38" fillId="2" borderId="55" xfId="0" applyFont="1" applyFill="1" applyBorder="1" applyAlignment="1">
      <alignment horizontal="center" vertical="center"/>
    </xf>
    <xf numFmtId="0" fontId="38" fillId="2" borderId="56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8" fillId="0" borderId="54" xfId="0" applyFont="1" applyBorder="1" applyAlignment="1">
      <alignment vertical="center" wrapText="1"/>
    </xf>
    <xf numFmtId="0" fontId="38" fillId="0" borderId="6" xfId="0" applyFont="1" applyBorder="1" applyAlignment="1">
      <alignment vertical="center" wrapText="1"/>
    </xf>
    <xf numFmtId="0" fontId="38" fillId="0" borderId="7" xfId="0" applyFont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38" fillId="0" borderId="54" xfId="0" applyFont="1" applyFill="1" applyBorder="1" applyAlignment="1">
      <alignment vertical="center" wrapText="1"/>
    </xf>
    <xf numFmtId="0" fontId="38" fillId="0" borderId="4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8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left" vertical="center" wrapText="1"/>
    </xf>
    <xf numFmtId="0" fontId="38" fillId="0" borderId="51" xfId="0" applyFont="1" applyBorder="1" applyAlignment="1">
      <alignment horizontal="left" vertical="center" wrapText="1"/>
    </xf>
    <xf numFmtId="0" fontId="38" fillId="0" borderId="42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15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8" fillId="0" borderId="5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right" vertical="center" wrapText="1"/>
    </xf>
    <xf numFmtId="0" fontId="38" fillId="0" borderId="3" xfId="0" applyFont="1" applyFill="1" applyBorder="1" applyAlignment="1">
      <alignment horizontal="right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right" vertical="center" wrapText="1"/>
    </xf>
    <xf numFmtId="0" fontId="38" fillId="0" borderId="2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49" fontId="34" fillId="0" borderId="4" xfId="0" applyNumberFormat="1" applyFont="1" applyFill="1" applyBorder="1" applyAlignment="1">
      <alignment horizontal="left" vertical="center" wrapText="1"/>
    </xf>
    <xf numFmtId="49" fontId="34" fillId="0" borderId="6" xfId="0" applyNumberFormat="1" applyFont="1" applyFill="1" applyBorder="1" applyAlignment="1">
      <alignment horizontal="left" vertical="center" wrapText="1"/>
    </xf>
    <xf numFmtId="49" fontId="34" fillId="0" borderId="7" xfId="0" applyNumberFormat="1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left" vertical="center" wrapText="1"/>
    </xf>
    <xf numFmtId="0" fontId="38" fillId="0" borderId="35" xfId="0" applyFont="1" applyFill="1" applyBorder="1" applyAlignment="1">
      <alignment horizontal="left" vertical="center" wrapText="1"/>
    </xf>
    <xf numFmtId="0" fontId="38" fillId="0" borderId="36" xfId="0" applyFont="1" applyFill="1" applyBorder="1" applyAlignment="1">
      <alignment horizontal="left" vertical="center" wrapText="1"/>
    </xf>
    <xf numFmtId="0" fontId="38" fillId="0" borderId="18" xfId="0" applyFont="1" applyFill="1" applyBorder="1" applyAlignment="1">
      <alignment horizontal="center" vertical="center"/>
    </xf>
    <xf numFmtId="0" fontId="45" fillId="0" borderId="4" xfId="0" applyFont="1" applyBorder="1" applyAlignment="1">
      <alignment vertical="center" wrapText="1"/>
    </xf>
    <xf numFmtId="0" fontId="45" fillId="0" borderId="6" xfId="0" applyFont="1" applyBorder="1" applyAlignment="1">
      <alignment vertical="center"/>
    </xf>
    <xf numFmtId="0" fontId="45" fillId="0" borderId="7" xfId="0" applyFont="1" applyBorder="1" applyAlignment="1">
      <alignment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70" xfId="0" applyFont="1" applyFill="1" applyBorder="1" applyAlignment="1">
      <alignment horizontal="center" vertical="center"/>
    </xf>
    <xf numFmtId="0" fontId="38" fillId="0" borderId="71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0" fontId="38" fillId="0" borderId="76" xfId="0" applyFont="1" applyFill="1" applyBorder="1" applyAlignment="1">
      <alignment horizontal="right" vertical="center" wrapText="1"/>
    </xf>
    <xf numFmtId="0" fontId="38" fillId="0" borderId="74" xfId="0" applyFont="1" applyFill="1" applyBorder="1" applyAlignment="1">
      <alignment horizontal="right" vertical="center" wrapText="1"/>
    </xf>
    <xf numFmtId="49" fontId="3" fillId="0" borderId="74" xfId="0" applyNumberFormat="1" applyFont="1" applyFill="1" applyBorder="1" applyAlignment="1">
      <alignment horizontal="center" vertical="center" wrapText="1"/>
    </xf>
    <xf numFmtId="49" fontId="3" fillId="0" borderId="77" xfId="0" applyNumberFormat="1" applyFont="1" applyFill="1" applyBorder="1" applyAlignment="1">
      <alignment horizontal="center" vertical="center" wrapText="1"/>
    </xf>
    <xf numFmtId="0" fontId="38" fillId="0" borderId="76" xfId="0" applyFont="1" applyFill="1" applyBorder="1" applyAlignment="1">
      <alignment horizontal="center" vertical="center" wrapText="1"/>
    </xf>
    <xf numFmtId="0" fontId="38" fillId="0" borderId="74" xfId="0" applyFont="1" applyFill="1" applyBorder="1" applyAlignment="1">
      <alignment horizontal="center" vertical="center" wrapText="1"/>
    </xf>
    <xf numFmtId="49" fontId="3" fillId="0" borderId="75" xfId="0" applyNumberFormat="1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vertical="center"/>
    </xf>
    <xf numFmtId="0" fontId="38" fillId="0" borderId="6" xfId="0" applyFont="1" applyFill="1" applyBorder="1" applyAlignment="1">
      <alignment vertical="center"/>
    </xf>
    <xf numFmtId="0" fontId="38" fillId="0" borderId="7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8" fillId="0" borderId="4" xfId="0" applyFont="1" applyFill="1" applyBorder="1" applyAlignment="1">
      <alignment horizontal="right" vertical="center"/>
    </xf>
    <xf numFmtId="0" fontId="38" fillId="0" borderId="6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8" fillId="0" borderId="102" xfId="0" applyFont="1" applyFill="1" applyBorder="1" applyAlignment="1">
      <alignment horizontal="center" vertical="center"/>
    </xf>
    <xf numFmtId="0" fontId="38" fillId="0" borderId="103" xfId="0" applyFont="1" applyFill="1" applyBorder="1" applyAlignment="1">
      <alignment horizontal="center" vertical="center"/>
    </xf>
    <xf numFmtId="0" fontId="38" fillId="0" borderId="104" xfId="0" applyFont="1" applyFill="1" applyBorder="1" applyAlignment="1">
      <alignment horizontal="center" vertical="center"/>
    </xf>
    <xf numFmtId="58" fontId="38" fillId="0" borderId="4" xfId="0" applyNumberFormat="1" applyFont="1" applyFill="1" applyBorder="1" applyAlignment="1">
      <alignment horizontal="center" vertical="center" wrapText="1"/>
    </xf>
    <xf numFmtId="58" fontId="38" fillId="0" borderId="6" xfId="0" applyNumberFormat="1" applyFont="1" applyFill="1" applyBorder="1" applyAlignment="1">
      <alignment horizontal="center" vertical="center" wrapText="1"/>
    </xf>
    <xf numFmtId="58" fontId="38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9" borderId="9" xfId="0" applyFill="1" applyBorder="1" applyAlignment="1">
      <alignment horizontal="left" vertical="top" wrapText="1"/>
    </xf>
    <xf numFmtId="0" fontId="55" fillId="9" borderId="9" xfId="1" applyFont="1" applyFill="1" applyBorder="1" applyAlignment="1">
      <alignment horizontal="center" vertical="center" wrapText="1"/>
    </xf>
    <xf numFmtId="0" fontId="55" fillId="9" borderId="13" xfId="1" applyFont="1" applyFill="1" applyBorder="1" applyAlignment="1">
      <alignment horizontal="center" vertical="center" wrapText="1"/>
    </xf>
    <xf numFmtId="0" fontId="56" fillId="9" borderId="81" xfId="1" applyFont="1" applyFill="1" applyBorder="1" applyAlignment="1">
      <alignment horizontal="left" vertical="center" wrapText="1"/>
    </xf>
    <xf numFmtId="0" fontId="56" fillId="9" borderId="90" xfId="1" applyFont="1" applyFill="1" applyBorder="1" applyAlignment="1">
      <alignment horizontal="left" vertical="center" wrapText="1"/>
    </xf>
    <xf numFmtId="0" fontId="58" fillId="9" borderId="86" xfId="1" applyFont="1" applyFill="1" applyBorder="1" applyAlignment="1">
      <alignment horizontal="left" vertical="top" wrapText="1"/>
    </xf>
    <xf numFmtId="0" fontId="58" fillId="9" borderId="93" xfId="1" applyFont="1" applyFill="1" applyBorder="1" applyAlignment="1">
      <alignment horizontal="left" vertical="top" wrapText="1"/>
    </xf>
    <xf numFmtId="0" fontId="0" fillId="9" borderId="9" xfId="1" applyFont="1" applyFill="1" applyBorder="1" applyAlignment="1">
      <alignment horizontal="left" vertical="center"/>
    </xf>
    <xf numFmtId="0" fontId="56" fillId="9" borderId="4" xfId="1" applyFont="1" applyFill="1" applyBorder="1" applyAlignment="1">
      <alignment horizontal="center" vertical="center" wrapText="1"/>
    </xf>
    <xf numFmtId="0" fontId="56" fillId="9" borderId="6" xfId="1" applyFont="1" applyFill="1" applyBorder="1" applyAlignment="1">
      <alignment horizontal="center" vertical="center" wrapText="1"/>
    </xf>
    <xf numFmtId="0" fontId="56" fillId="9" borderId="7" xfId="1" applyFont="1" applyFill="1" applyBorder="1" applyAlignment="1">
      <alignment horizontal="center" vertical="center" wrapText="1"/>
    </xf>
    <xf numFmtId="0" fontId="56" fillId="9" borderId="86" xfId="1" applyFont="1" applyFill="1" applyBorder="1" applyAlignment="1">
      <alignment horizontal="center" vertical="top" wrapText="1"/>
    </xf>
    <xf numFmtId="0" fontId="56" fillId="9" borderId="93" xfId="1" applyFont="1" applyFill="1" applyBorder="1" applyAlignment="1">
      <alignment horizontal="center" vertical="top" wrapText="1"/>
    </xf>
    <xf numFmtId="0" fontId="55" fillId="9" borderId="4" xfId="1" applyFont="1" applyFill="1" applyBorder="1" applyAlignment="1">
      <alignment horizontal="center" vertical="center" wrapText="1"/>
    </xf>
    <xf numFmtId="0" fontId="55" fillId="9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9" borderId="81" xfId="1" applyFill="1" applyBorder="1" applyAlignment="1">
      <alignment horizontal="center" vertical="center"/>
    </xf>
    <xf numFmtId="0" fontId="8" fillId="9" borderId="83" xfId="1" applyFill="1" applyBorder="1" applyAlignment="1">
      <alignment horizontal="center" vertical="center"/>
    </xf>
    <xf numFmtId="0" fontId="56" fillId="9" borderId="99" xfId="1" applyFont="1" applyFill="1" applyBorder="1" applyAlignment="1">
      <alignment horizontal="center" vertical="center" wrapText="1"/>
    </xf>
    <xf numFmtId="0" fontId="55" fillId="9" borderId="81" xfId="1" applyFont="1" applyFill="1" applyBorder="1" applyAlignment="1">
      <alignment horizontal="center" vertical="center" wrapText="1"/>
    </xf>
    <xf numFmtId="0" fontId="55" fillId="9" borderId="82" xfId="1" applyFont="1" applyFill="1" applyBorder="1" applyAlignment="1">
      <alignment horizontal="center" vertical="center" wrapText="1"/>
    </xf>
    <xf numFmtId="0" fontId="56" fillId="9" borderId="78" xfId="1" applyFont="1" applyFill="1" applyBorder="1" applyAlignment="1">
      <alignment horizontal="center" vertical="center" wrapText="1"/>
    </xf>
    <xf numFmtId="0" fontId="56" fillId="9" borderId="79" xfId="1" applyFont="1" applyFill="1" applyBorder="1" applyAlignment="1">
      <alignment horizontal="center" vertical="center" wrapText="1"/>
    </xf>
    <xf numFmtId="0" fontId="56" fillId="9" borderId="82" xfId="1" applyFont="1" applyFill="1" applyBorder="1" applyAlignment="1">
      <alignment horizontal="center" vertical="center" wrapText="1"/>
    </xf>
    <xf numFmtId="0" fontId="8" fillId="9" borderId="81" xfId="1" applyFill="1" applyBorder="1" applyAlignment="1">
      <alignment horizontal="center" vertical="center" wrapText="1"/>
    </xf>
    <xf numFmtId="0" fontId="8" fillId="9" borderId="90" xfId="1" applyFill="1" applyBorder="1" applyAlignment="1">
      <alignment horizontal="center" vertical="center" wrapText="1"/>
    </xf>
    <xf numFmtId="0" fontId="8" fillId="9" borderId="90" xfId="1" applyFill="1" applyBorder="1" applyAlignment="1">
      <alignment horizontal="center" vertical="center"/>
    </xf>
    <xf numFmtId="0" fontId="8" fillId="9" borderId="91" xfId="1" applyFill="1" applyBorder="1" applyAlignment="1">
      <alignment horizontal="center" vertical="center" wrapText="1"/>
    </xf>
    <xf numFmtId="0" fontId="8" fillId="9" borderId="94" xfId="1" applyFill="1" applyBorder="1" applyAlignment="1">
      <alignment horizontal="center" vertical="center" wrapText="1"/>
    </xf>
    <xf numFmtId="0" fontId="55" fillId="9" borderId="78" xfId="1" applyFont="1" applyFill="1" applyBorder="1" applyAlignment="1">
      <alignment horizontal="center" vertical="center" wrapText="1"/>
    </xf>
    <xf numFmtId="0" fontId="55" fillId="9" borderId="79" xfId="1" applyFont="1" applyFill="1" applyBorder="1" applyAlignment="1">
      <alignment horizontal="center" vertical="center" wrapText="1"/>
    </xf>
    <xf numFmtId="0" fontId="55" fillId="9" borderId="89" xfId="1" applyFont="1" applyFill="1" applyBorder="1" applyAlignment="1">
      <alignment horizontal="center" vertical="center" wrapText="1"/>
    </xf>
    <xf numFmtId="0" fontId="55" fillId="9" borderId="90" xfId="1" applyFont="1" applyFill="1" applyBorder="1" applyAlignment="1">
      <alignment horizontal="center" vertical="center" wrapText="1"/>
    </xf>
    <xf numFmtId="0" fontId="55" fillId="9" borderId="96" xfId="1" applyFont="1" applyFill="1" applyBorder="1" applyAlignment="1">
      <alignment horizontal="center" vertical="center" wrapText="1"/>
    </xf>
    <xf numFmtId="0" fontId="55" fillId="9" borderId="97" xfId="1" applyFont="1" applyFill="1" applyBorder="1" applyAlignment="1">
      <alignment horizontal="center" vertical="center" wrapText="1"/>
    </xf>
    <xf numFmtId="0" fontId="55" fillId="9" borderId="98" xfId="1" applyFont="1" applyFill="1" applyBorder="1" applyAlignment="1">
      <alignment horizontal="center" vertical="center" wrapText="1"/>
    </xf>
    <xf numFmtId="0" fontId="8" fillId="9" borderId="4" xfId="1" applyFill="1" applyBorder="1" applyAlignment="1">
      <alignment horizontal="left" vertical="top" wrapText="1"/>
    </xf>
    <xf numFmtId="0" fontId="8" fillId="9" borderId="6" xfId="1" applyFill="1" applyBorder="1" applyAlignment="1">
      <alignment horizontal="left" vertical="top" wrapText="1"/>
    </xf>
    <xf numFmtId="0" fontId="8" fillId="9" borderId="7" xfId="1" applyFill="1" applyBorder="1" applyAlignment="1">
      <alignment horizontal="left" vertical="top" wrapText="1"/>
    </xf>
    <xf numFmtId="0" fontId="56" fillId="9" borderId="86" xfId="1" applyFont="1" applyFill="1" applyBorder="1" applyAlignment="1">
      <alignment horizontal="left" vertical="top" wrapText="1"/>
    </xf>
    <xf numFmtId="0" fontId="56" fillId="9" borderId="92" xfId="1" applyFont="1" applyFill="1" applyBorder="1" applyAlignment="1">
      <alignment horizontal="left" vertical="top" wrapText="1"/>
    </xf>
    <xf numFmtId="0" fontId="56" fillId="9" borderId="93" xfId="1" applyFont="1" applyFill="1" applyBorder="1" applyAlignment="1">
      <alignment horizontal="left" vertical="top" wrapText="1"/>
    </xf>
    <xf numFmtId="0" fontId="55" fillId="9" borderId="81" xfId="1" applyFont="1" applyFill="1" applyBorder="1" applyAlignment="1">
      <alignment horizontal="left" vertical="center" wrapText="1"/>
    </xf>
    <xf numFmtId="0" fontId="55" fillId="9" borderId="89" xfId="1" applyFont="1" applyFill="1" applyBorder="1" applyAlignment="1">
      <alignment horizontal="left" vertical="center" wrapText="1"/>
    </xf>
    <xf numFmtId="0" fontId="55" fillId="9" borderId="90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F1A69517-53EE-449B-91F0-16C0D25E6C68}"/>
  </cellStyles>
  <dxfs count="0"/>
  <tableStyles count="0" defaultTableStyle="TableStyleMedium9" defaultPivotStyle="PivotStyleLight16"/>
  <colors>
    <mruColors>
      <color rgb="FF0000FF"/>
      <color rgb="FFFF0000"/>
      <color rgb="FFCCFFCC"/>
      <color rgb="FFCCFFFF"/>
      <color rgb="FFCCECFF"/>
      <color rgb="FFCCFF99"/>
      <color rgb="FFEDEDEC"/>
      <color rgb="FFF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16934</xdr:colOff>
      <xdr:row>346</xdr:row>
      <xdr:rowOff>16933</xdr:rowOff>
    </xdr:from>
    <xdr:to>
      <xdr:col>20</xdr:col>
      <xdr:colOff>16933</xdr:colOff>
      <xdr:row>348</xdr:row>
      <xdr:rowOff>0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2265EB3A-51A3-BF4E-AFC3-E4C76FBAD160}"/>
            </a:ext>
          </a:extLst>
        </xdr:cNvPr>
        <xdr:cNvSpPr/>
      </xdr:nvSpPr>
      <xdr:spPr>
        <a:xfrm>
          <a:off x="16934" y="98450400"/>
          <a:ext cx="8720666" cy="84666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BA213"/>
  <sheetViews>
    <sheetView tabSelected="1" view="pageBreakPreview" zoomScale="75" zoomScaleNormal="75" zoomScaleSheetLayoutView="75" workbookViewId="0">
      <selection activeCell="AI2" sqref="AI2"/>
    </sheetView>
  </sheetViews>
  <sheetFormatPr defaultColWidth="5.625" defaultRowHeight="24.95" customHeight="1" x14ac:dyDescent="0.15"/>
  <cols>
    <col min="1" max="1" width="3.875" style="7" customWidth="1"/>
    <col min="2" max="2" width="5.875" style="1" customWidth="1"/>
    <col min="3" max="3" width="6.625" style="1" customWidth="1"/>
    <col min="4" max="21" width="5.875" style="1" customWidth="1"/>
    <col min="22" max="28" width="6.625" style="1" customWidth="1"/>
    <col min="29" max="29" width="7.125" style="1" customWidth="1"/>
    <col min="30" max="31" width="5.875" style="1" customWidth="1"/>
    <col min="32" max="32" width="6.375" style="1" customWidth="1"/>
    <col min="33" max="33" width="6.125" style="1" customWidth="1"/>
    <col min="34" max="34" width="6.875" style="1" customWidth="1"/>
    <col min="35" max="35" width="5.875" style="29" customWidth="1"/>
    <col min="36" max="36" width="5.625" style="1" customWidth="1"/>
    <col min="37" max="43" width="5.625" style="30" customWidth="1"/>
    <col min="44" max="44" width="6.625" style="30" customWidth="1"/>
    <col min="45" max="16384" width="5.625" style="30"/>
  </cols>
  <sheetData>
    <row r="1" spans="1:37" s="26" customFormat="1" ht="24.75" customHeight="1" x14ac:dyDescent="0.15">
      <c r="B1" s="667" t="s">
        <v>364</v>
      </c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8"/>
      <c r="Q1" s="669" t="s">
        <v>369</v>
      </c>
      <c r="R1" s="670"/>
      <c r="S1" s="670"/>
      <c r="T1" s="671"/>
      <c r="U1" s="24"/>
      <c r="V1" s="659" t="s">
        <v>365</v>
      </c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59"/>
      <c r="AH1" s="65"/>
      <c r="AI1" s="65"/>
      <c r="AJ1" s="73"/>
      <c r="AK1" s="25"/>
    </row>
    <row r="2" spans="1:37" s="26" customFormat="1" ht="24.75" customHeight="1" x14ac:dyDescent="0.15">
      <c r="B2" s="2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2"/>
      <c r="U2" s="75"/>
      <c r="AJ2" s="6"/>
    </row>
    <row r="3" spans="1:37" s="26" customFormat="1" ht="51" customHeight="1" x14ac:dyDescent="0.15">
      <c r="B3" s="660" t="s">
        <v>366</v>
      </c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2"/>
      <c r="U3" s="6"/>
      <c r="V3" s="663" t="s">
        <v>113</v>
      </c>
      <c r="W3" s="664"/>
      <c r="X3" s="664"/>
      <c r="Y3" s="664"/>
      <c r="Z3" s="664"/>
      <c r="AA3" s="664"/>
      <c r="AB3" s="664"/>
      <c r="AC3" s="664"/>
      <c r="AD3" s="664"/>
      <c r="AE3" s="664"/>
      <c r="AF3" s="664"/>
      <c r="AG3" s="665"/>
      <c r="AH3" s="2"/>
    </row>
    <row r="4" spans="1:37" ht="16.5" customHeight="1" thickBot="1" x14ac:dyDescent="0.2">
      <c r="A4" s="83"/>
      <c r="F4" s="28"/>
      <c r="G4" s="28"/>
      <c r="K4" s="15"/>
      <c r="L4" s="15"/>
      <c r="M4" s="15"/>
      <c r="N4" s="15"/>
      <c r="O4" s="15"/>
      <c r="P4" s="15"/>
      <c r="Q4" s="15"/>
      <c r="R4" s="15"/>
      <c r="T4" s="15"/>
    </row>
    <row r="5" spans="1:37" ht="24.75" customHeight="1" x14ac:dyDescent="0.15">
      <c r="A5" s="31"/>
      <c r="B5" s="678" t="s">
        <v>32</v>
      </c>
      <c r="C5" s="679"/>
      <c r="D5" s="679"/>
      <c r="E5" s="602"/>
      <c r="F5" s="602"/>
      <c r="G5" s="602"/>
      <c r="H5" s="602"/>
      <c r="I5" s="602"/>
      <c r="J5" s="602"/>
      <c r="K5" s="516" t="s">
        <v>64</v>
      </c>
      <c r="L5" s="516"/>
      <c r="M5" s="602"/>
      <c r="N5" s="602"/>
      <c r="O5" s="602"/>
      <c r="P5" s="602"/>
      <c r="Q5" s="602"/>
      <c r="R5" s="602"/>
      <c r="S5" s="396"/>
      <c r="T5" s="688" t="s">
        <v>348</v>
      </c>
      <c r="U5" s="689"/>
      <c r="V5" s="689"/>
      <c r="W5" s="689"/>
      <c r="X5" s="689"/>
      <c r="Y5" s="690"/>
      <c r="Z5" s="214"/>
      <c r="AA5" s="214"/>
      <c r="AB5" s="214"/>
      <c r="AC5" s="141" t="s">
        <v>114</v>
      </c>
      <c r="AD5" s="306"/>
      <c r="AE5" s="307"/>
      <c r="AF5" s="307"/>
      <c r="AG5" s="155"/>
      <c r="AH5" s="30"/>
      <c r="AI5" s="30"/>
      <c r="AJ5" s="30"/>
    </row>
    <row r="6" spans="1:37" s="26" customFormat="1" ht="24.75" customHeight="1" thickBot="1" x14ac:dyDescent="0.2">
      <c r="A6" s="31"/>
      <c r="B6" s="680" t="s">
        <v>61</v>
      </c>
      <c r="C6" s="681"/>
      <c r="D6" s="681"/>
      <c r="E6" s="602"/>
      <c r="F6" s="602"/>
      <c r="G6" s="602"/>
      <c r="H6" s="602"/>
      <c r="I6" s="602"/>
      <c r="J6" s="602"/>
      <c r="K6" s="682" t="s">
        <v>1</v>
      </c>
      <c r="L6" s="530"/>
      <c r="M6" s="387"/>
      <c r="N6" s="387"/>
      <c r="O6" s="387"/>
      <c r="P6" s="387"/>
      <c r="Q6" s="387"/>
      <c r="R6" s="387"/>
      <c r="S6" s="559"/>
      <c r="T6" s="741"/>
      <c r="U6" s="742"/>
      <c r="V6" s="742"/>
      <c r="W6" s="742"/>
      <c r="X6" s="742"/>
      <c r="Y6" s="743"/>
      <c r="AC6" s="144" t="s">
        <v>115</v>
      </c>
      <c r="AD6" s="145">
        <v>1</v>
      </c>
      <c r="AE6" s="145">
        <v>2</v>
      </c>
      <c r="AF6" s="145">
        <v>3</v>
      </c>
      <c r="AG6" s="145"/>
    </row>
    <row r="7" spans="1:37" ht="24.75" customHeight="1" x14ac:dyDescent="0.15">
      <c r="B7" s="683" t="s">
        <v>73</v>
      </c>
      <c r="C7" s="684"/>
      <c r="D7" s="684"/>
      <c r="E7" s="684"/>
      <c r="F7" s="684"/>
      <c r="G7" s="684"/>
      <c r="H7" s="684"/>
      <c r="I7" s="684"/>
      <c r="J7" s="683" t="s">
        <v>90</v>
      </c>
      <c r="K7" s="684"/>
      <c r="L7" s="684"/>
      <c r="M7" s="684"/>
      <c r="N7" s="684"/>
      <c r="O7" s="684"/>
      <c r="P7" s="685"/>
      <c r="Q7" s="104"/>
      <c r="R7" s="686" t="s">
        <v>65</v>
      </c>
      <c r="S7" s="687"/>
      <c r="T7" s="4"/>
      <c r="AC7" s="146">
        <f>SUM(AD7:AG7)</f>
        <v>0</v>
      </c>
      <c r="AD7" s="147">
        <f>教員作成!AG171</f>
        <v>0</v>
      </c>
      <c r="AE7" s="147">
        <f>教員作成!AG195</f>
        <v>0</v>
      </c>
      <c r="AF7" s="147">
        <f>教員作成!AG204</f>
        <v>0</v>
      </c>
      <c r="AG7" s="148"/>
    </row>
    <row r="8" spans="1:37" ht="13.5" customHeight="1" x14ac:dyDescent="0.15">
      <c r="J8" s="4"/>
      <c r="K8" s="677"/>
      <c r="L8" s="677"/>
      <c r="M8" s="677"/>
      <c r="N8" s="677"/>
      <c r="O8" s="677"/>
      <c r="P8" s="677"/>
      <c r="Q8" s="677"/>
      <c r="R8" s="677"/>
      <c r="S8" s="677"/>
      <c r="T8" s="149"/>
    </row>
    <row r="9" spans="1:37" s="156" customFormat="1" ht="25.5" customHeight="1" x14ac:dyDescent="0.15">
      <c r="A9" s="150"/>
      <c r="B9" s="151" t="s">
        <v>27</v>
      </c>
      <c r="C9" s="283"/>
      <c r="D9" s="283"/>
      <c r="E9" s="284"/>
      <c r="F9" s="284"/>
      <c r="G9" s="284"/>
      <c r="H9" s="285"/>
      <c r="I9" s="285"/>
      <c r="J9" s="153"/>
      <c r="K9" s="153"/>
      <c r="L9" s="154"/>
      <c r="M9" s="153" t="s">
        <v>42</v>
      </c>
      <c r="N9" s="153"/>
      <c r="O9" s="153"/>
      <c r="P9" s="153"/>
      <c r="Q9" s="153"/>
      <c r="R9" s="152"/>
      <c r="S9" s="142"/>
      <c r="T9" s="155"/>
      <c r="U9" s="142" t="s">
        <v>43</v>
      </c>
      <c r="V9" s="286"/>
      <c r="W9" s="287"/>
      <c r="X9" s="287"/>
      <c r="Y9" s="287"/>
      <c r="Z9" s="287"/>
      <c r="AA9" s="142"/>
      <c r="AB9" s="143"/>
      <c r="AC9" s="142" t="s">
        <v>116</v>
      </c>
      <c r="AD9" s="286"/>
      <c r="AE9" s="287"/>
      <c r="AF9" s="287"/>
      <c r="AG9" s="155"/>
    </row>
    <row r="10" spans="1:37" s="159" customFormat="1" ht="36" customHeight="1" x14ac:dyDescent="0.15">
      <c r="A10" s="157"/>
      <c r="B10" s="144" t="s">
        <v>117</v>
      </c>
      <c r="C10" s="145" t="s">
        <v>252</v>
      </c>
      <c r="D10" s="145" t="s">
        <v>247</v>
      </c>
      <c r="E10" s="145" t="s">
        <v>248</v>
      </c>
      <c r="F10" s="145" t="s">
        <v>249</v>
      </c>
      <c r="G10" s="145" t="s">
        <v>250</v>
      </c>
      <c r="H10" s="145">
        <v>3</v>
      </c>
      <c r="I10" s="145">
        <v>4</v>
      </c>
      <c r="J10" s="145"/>
      <c r="K10" s="145"/>
      <c r="L10" s="145"/>
      <c r="M10" s="144" t="s">
        <v>118</v>
      </c>
      <c r="N10" s="145">
        <v>1</v>
      </c>
      <c r="O10" s="145">
        <v>2</v>
      </c>
      <c r="P10" s="145">
        <v>3</v>
      </c>
      <c r="Q10" s="145">
        <v>4</v>
      </c>
      <c r="R10" s="145">
        <v>5</v>
      </c>
      <c r="S10" s="145"/>
      <c r="T10" s="145"/>
      <c r="U10" s="144" t="s">
        <v>119</v>
      </c>
      <c r="V10" s="145">
        <v>1</v>
      </c>
      <c r="W10" s="145">
        <v>2</v>
      </c>
      <c r="X10" s="145">
        <v>3</v>
      </c>
      <c r="Y10" s="145">
        <v>4</v>
      </c>
      <c r="Z10" s="145">
        <v>5</v>
      </c>
      <c r="AA10" s="145">
        <v>6</v>
      </c>
      <c r="AB10" s="145">
        <v>7</v>
      </c>
      <c r="AC10" s="158" t="s">
        <v>120</v>
      </c>
      <c r="AD10" s="145">
        <v>1</v>
      </c>
      <c r="AE10" s="145">
        <v>2</v>
      </c>
      <c r="AF10" s="145">
        <v>3</v>
      </c>
      <c r="AG10" s="145"/>
    </row>
    <row r="11" spans="1:37" s="162" customFormat="1" ht="30.75" customHeight="1" x14ac:dyDescent="0.15">
      <c r="A11" s="160"/>
      <c r="B11" s="146">
        <f>SUM(C11:L11)</f>
        <v>0</v>
      </c>
      <c r="C11" s="147">
        <f>AG17</f>
        <v>0</v>
      </c>
      <c r="D11" s="147">
        <f>AG37</f>
        <v>0</v>
      </c>
      <c r="E11" s="147">
        <f>AG50</f>
        <v>0</v>
      </c>
      <c r="F11" s="147">
        <f>AG58</f>
        <v>0</v>
      </c>
      <c r="G11" s="147">
        <f>AG69</f>
        <v>0</v>
      </c>
      <c r="H11" s="147">
        <f>AG74</f>
        <v>0</v>
      </c>
      <c r="I11" s="147">
        <f>AG81</f>
        <v>0</v>
      </c>
      <c r="J11" s="148"/>
      <c r="K11" s="148"/>
      <c r="L11" s="148"/>
      <c r="M11" s="146">
        <f>SUM(N11:T11)</f>
        <v>0</v>
      </c>
      <c r="N11" s="288"/>
      <c r="O11" s="288"/>
      <c r="P11" s="288"/>
      <c r="Q11" s="288"/>
      <c r="R11" s="288"/>
      <c r="S11" s="148"/>
      <c r="T11" s="148"/>
      <c r="U11" s="161">
        <f>SUM(V11:AB11)</f>
        <v>0</v>
      </c>
      <c r="V11" s="147">
        <f>AG93</f>
        <v>0</v>
      </c>
      <c r="W11" s="147">
        <f>AG98</f>
        <v>0</v>
      </c>
      <c r="X11" s="147">
        <f>AG105</f>
        <v>0</v>
      </c>
      <c r="Y11" s="147">
        <f>AG125</f>
        <v>0</v>
      </c>
      <c r="Z11" s="147">
        <f>AG133</f>
        <v>0</v>
      </c>
      <c r="AA11" s="288"/>
      <c r="AB11" s="288"/>
      <c r="AC11" s="146">
        <f>SUM(AD11:AG11)</f>
        <v>0</v>
      </c>
      <c r="AD11" s="147">
        <f>AG138</f>
        <v>0</v>
      </c>
      <c r="AE11" s="147">
        <f>AG146</f>
        <v>0</v>
      </c>
      <c r="AF11" s="147">
        <f>AG160</f>
        <v>0</v>
      </c>
      <c r="AG11" s="148"/>
    </row>
    <row r="12" spans="1:37" s="20" customFormat="1" ht="30.75" customHeight="1" x14ac:dyDescent="0.15">
      <c r="A12" s="21"/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119"/>
      <c r="N12" s="119"/>
      <c r="O12" s="119"/>
      <c r="P12" s="119"/>
      <c r="Q12" s="119"/>
      <c r="R12" s="119"/>
      <c r="S12" s="119"/>
      <c r="T12" s="72"/>
      <c r="U12" s="117"/>
      <c r="V12" s="117"/>
      <c r="W12" s="117"/>
      <c r="X12" s="117"/>
      <c r="Y12" s="117"/>
      <c r="Z12" s="117"/>
      <c r="AA12" s="117"/>
      <c r="AB12" s="118"/>
      <c r="AC12" s="117"/>
      <c r="AD12" s="117"/>
      <c r="AE12" s="117"/>
      <c r="AF12" s="117"/>
      <c r="AG12" s="118"/>
      <c r="AH12" s="117"/>
      <c r="AI12" s="120"/>
    </row>
    <row r="13" spans="1:37" s="32" customFormat="1" ht="24.95" customHeight="1" x14ac:dyDescent="0.15">
      <c r="A13" s="222" t="s">
        <v>27</v>
      </c>
      <c r="B13" s="666" t="s">
        <v>28</v>
      </c>
      <c r="C13" s="666"/>
      <c r="D13" s="666"/>
      <c r="E13" s="666"/>
      <c r="F13" s="666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</row>
    <row r="14" spans="1:37" s="32" customFormat="1" ht="24.95" customHeight="1" x14ac:dyDescent="0.15">
      <c r="A14" s="163" t="s">
        <v>102</v>
      </c>
      <c r="B14" s="672" t="s">
        <v>122</v>
      </c>
      <c r="C14" s="672"/>
      <c r="D14" s="672"/>
      <c r="E14" s="672"/>
      <c r="F14" s="164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4"/>
      <c r="U14" s="165"/>
    </row>
    <row r="15" spans="1:37" ht="33" customHeight="1" x14ac:dyDescent="0.15">
      <c r="A15" s="84" t="s">
        <v>29</v>
      </c>
      <c r="B15" s="260" t="s">
        <v>123</v>
      </c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166"/>
      <c r="V15" s="265" t="s">
        <v>223</v>
      </c>
      <c r="W15" s="265"/>
      <c r="X15" s="265"/>
      <c r="Y15" s="265"/>
      <c r="Z15" s="265"/>
      <c r="AE15" s="29" t="s">
        <v>63</v>
      </c>
      <c r="AF15" s="91" t="s">
        <v>62</v>
      </c>
      <c r="AG15" s="92" t="s">
        <v>54</v>
      </c>
      <c r="AH15" s="33"/>
      <c r="AI15" s="30"/>
      <c r="AJ15" s="30"/>
    </row>
    <row r="16" spans="1:37" s="33" customFormat="1" ht="54" customHeight="1" thickBot="1" x14ac:dyDescent="0.2">
      <c r="A16" s="58"/>
      <c r="B16" s="167" t="s">
        <v>124</v>
      </c>
      <c r="C16" s="575" t="s">
        <v>125</v>
      </c>
      <c r="D16" s="576"/>
      <c r="E16" s="576"/>
      <c r="F16" s="576"/>
      <c r="G16" s="576"/>
      <c r="H16" s="576"/>
      <c r="I16" s="577"/>
      <c r="J16" s="673" t="s">
        <v>126</v>
      </c>
      <c r="K16" s="674"/>
      <c r="L16" s="675" t="s">
        <v>127</v>
      </c>
      <c r="M16" s="675"/>
      <c r="N16" s="268" t="s">
        <v>128</v>
      </c>
      <c r="O16" s="676"/>
      <c r="P16" s="676"/>
      <c r="Q16" s="241"/>
      <c r="R16" s="260"/>
      <c r="V16" s="698" t="s">
        <v>130</v>
      </c>
      <c r="W16" s="699"/>
      <c r="X16" s="699"/>
      <c r="Y16" s="699"/>
      <c r="Z16" s="699"/>
      <c r="AA16" s="699"/>
      <c r="AB16" s="700"/>
      <c r="AC16" s="168" t="s">
        <v>131</v>
      </c>
      <c r="AD16" s="169"/>
      <c r="AE16" s="170">
        <f>(N31)</f>
        <v>0</v>
      </c>
      <c r="AF16" s="245">
        <v>0.33</v>
      </c>
      <c r="AG16" s="171">
        <f>SUM(AE16*AF16)</f>
        <v>0</v>
      </c>
      <c r="AH16" s="30"/>
    </row>
    <row r="17" spans="1:36" ht="32.25" customHeight="1" thickTop="1" x14ac:dyDescent="0.15">
      <c r="A17" s="58"/>
      <c r="B17" s="691" t="s">
        <v>129</v>
      </c>
      <c r="C17" s="694"/>
      <c r="D17" s="695"/>
      <c r="E17" s="695"/>
      <c r="F17" s="695"/>
      <c r="G17" s="695"/>
      <c r="H17" s="695"/>
      <c r="I17" s="696"/>
      <c r="J17" s="480"/>
      <c r="K17" s="481"/>
      <c r="L17" s="697"/>
      <c r="M17" s="697"/>
      <c r="N17" s="261"/>
      <c r="O17" s="439"/>
      <c r="P17" s="439"/>
      <c r="Q17" s="263"/>
      <c r="R17" s="4"/>
      <c r="V17" s="408" t="s">
        <v>224</v>
      </c>
      <c r="W17" s="408"/>
      <c r="X17" s="408"/>
      <c r="Y17" s="408"/>
      <c r="Z17" s="408"/>
      <c r="AA17" s="408"/>
      <c r="AB17" s="408"/>
      <c r="AC17" s="294" t="s">
        <v>55</v>
      </c>
      <c r="AD17" s="295"/>
      <c r="AE17" s="296"/>
      <c r="AF17" s="239"/>
      <c r="AG17" s="172">
        <f>AG16</f>
        <v>0</v>
      </c>
      <c r="AH17" s="30"/>
      <c r="AI17" s="30"/>
      <c r="AJ17" s="30"/>
    </row>
    <row r="18" spans="1:36" ht="24.95" customHeight="1" x14ac:dyDescent="0.15">
      <c r="A18" s="58"/>
      <c r="B18" s="692"/>
      <c r="C18" s="597"/>
      <c r="D18" s="598"/>
      <c r="E18" s="598"/>
      <c r="F18" s="598"/>
      <c r="G18" s="598"/>
      <c r="H18" s="598"/>
      <c r="I18" s="599"/>
      <c r="J18" s="559"/>
      <c r="K18" s="461"/>
      <c r="L18" s="559"/>
      <c r="M18" s="461"/>
      <c r="N18" s="261"/>
      <c r="O18" s="439"/>
      <c r="P18" s="439"/>
      <c r="Q18" s="263"/>
      <c r="R18" s="4"/>
      <c r="AF18" s="30"/>
      <c r="AG18" s="30"/>
      <c r="AH18" s="30"/>
      <c r="AI18" s="30"/>
      <c r="AJ18" s="30"/>
    </row>
    <row r="19" spans="1:36" ht="24.95" customHeight="1" x14ac:dyDescent="0.15">
      <c r="A19" s="58"/>
      <c r="B19" s="692"/>
      <c r="C19" s="597"/>
      <c r="D19" s="598"/>
      <c r="E19" s="598"/>
      <c r="F19" s="598"/>
      <c r="G19" s="598"/>
      <c r="H19" s="598"/>
      <c r="I19" s="599"/>
      <c r="J19" s="559"/>
      <c r="K19" s="461"/>
      <c r="L19" s="701"/>
      <c r="M19" s="702"/>
      <c r="N19" s="261"/>
      <c r="O19" s="439"/>
      <c r="P19" s="439"/>
      <c r="Q19" s="263"/>
      <c r="R19" s="4"/>
      <c r="S19" s="262"/>
      <c r="T19" s="262"/>
      <c r="U19" s="262"/>
      <c r="V19" s="262"/>
      <c r="W19" s="262"/>
      <c r="X19" s="262"/>
      <c r="Y19" s="262"/>
      <c r="Z19" s="44"/>
      <c r="AA19" s="44"/>
      <c r="AB19" s="43"/>
      <c r="AC19" s="259"/>
      <c r="AD19" s="176"/>
      <c r="AE19" s="30"/>
      <c r="AF19" s="30"/>
      <c r="AG19" s="30"/>
      <c r="AH19" s="30"/>
      <c r="AI19" s="30"/>
      <c r="AJ19" s="30"/>
    </row>
    <row r="20" spans="1:36" ht="23.25" customHeight="1" x14ac:dyDescent="0.15">
      <c r="A20" s="58"/>
      <c r="B20" s="693"/>
      <c r="C20" s="482"/>
      <c r="D20" s="483"/>
      <c r="E20" s="483"/>
      <c r="F20" s="483"/>
      <c r="G20" s="483"/>
      <c r="H20" s="483"/>
      <c r="I20" s="484"/>
      <c r="J20" s="701"/>
      <c r="K20" s="702"/>
      <c r="L20" s="703"/>
      <c r="M20" s="704"/>
      <c r="N20" s="261"/>
      <c r="O20" s="439"/>
      <c r="P20" s="439"/>
      <c r="Q20" s="263"/>
      <c r="R20" s="4"/>
      <c r="S20" s="262"/>
      <c r="T20" s="262"/>
      <c r="U20" s="262"/>
      <c r="V20" s="262"/>
      <c r="W20" s="262"/>
      <c r="X20" s="262"/>
      <c r="Y20" s="262"/>
      <c r="Z20" s="44"/>
      <c r="AA20" s="44"/>
      <c r="AB20" s="43"/>
      <c r="AC20" s="259"/>
      <c r="AD20" s="176"/>
      <c r="AE20" s="30"/>
      <c r="AF20" s="30"/>
      <c r="AG20" s="30"/>
      <c r="AH20" s="30"/>
      <c r="AI20" s="30"/>
      <c r="AJ20" s="30"/>
    </row>
    <row r="21" spans="1:36" ht="24.95" customHeight="1" x14ac:dyDescent="0.15">
      <c r="A21" s="58"/>
      <c r="B21" s="633" t="s">
        <v>132</v>
      </c>
      <c r="C21" s="630"/>
      <c r="D21" s="630"/>
      <c r="E21" s="630"/>
      <c r="F21" s="630"/>
      <c r="G21" s="630"/>
      <c r="H21" s="630"/>
      <c r="I21" s="631"/>
      <c r="J21" s="610"/>
      <c r="K21" s="635"/>
      <c r="L21" s="636"/>
      <c r="M21" s="637"/>
      <c r="N21" s="261"/>
      <c r="O21" s="439"/>
      <c r="P21" s="439"/>
      <c r="Q21" s="256"/>
      <c r="R21" s="4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53"/>
      <c r="AD21" s="178"/>
      <c r="AE21" s="30"/>
      <c r="AF21" s="30"/>
      <c r="AG21" s="30"/>
      <c r="AH21" s="30"/>
      <c r="AI21" s="30"/>
      <c r="AJ21" s="30"/>
    </row>
    <row r="22" spans="1:36" ht="24.95" customHeight="1" x14ac:dyDescent="0.15">
      <c r="A22" s="58"/>
      <c r="B22" s="634"/>
      <c r="C22" s="622"/>
      <c r="D22" s="622"/>
      <c r="E22" s="622"/>
      <c r="F22" s="622"/>
      <c r="G22" s="622"/>
      <c r="H22" s="622"/>
      <c r="I22" s="623"/>
      <c r="J22" s="608"/>
      <c r="K22" s="609"/>
      <c r="L22" s="638"/>
      <c r="M22" s="639"/>
      <c r="N22" s="261"/>
      <c r="O22" s="439"/>
      <c r="P22" s="439"/>
      <c r="Q22" s="256"/>
      <c r="R22" s="173"/>
      <c r="S22" s="262"/>
      <c r="T22" s="262"/>
      <c r="U22" s="262"/>
      <c r="V22" s="262"/>
      <c r="W22" s="262"/>
      <c r="X22" s="262"/>
      <c r="Y22" s="262"/>
      <c r="Z22" s="44"/>
      <c r="AA22" s="44"/>
      <c r="AB22" s="44"/>
      <c r="AC22" s="44"/>
      <c r="AD22" s="174"/>
      <c r="AE22" s="165"/>
      <c r="AF22" s="29"/>
      <c r="AG22" s="165"/>
      <c r="AI22" s="30"/>
      <c r="AJ22" s="30"/>
    </row>
    <row r="23" spans="1:36" ht="24.95" customHeight="1" x14ac:dyDescent="0.15">
      <c r="A23" s="58"/>
      <c r="B23" s="634"/>
      <c r="C23" s="630"/>
      <c r="D23" s="630"/>
      <c r="E23" s="630"/>
      <c r="F23" s="630"/>
      <c r="G23" s="630"/>
      <c r="H23" s="630"/>
      <c r="I23" s="631"/>
      <c r="J23" s="531"/>
      <c r="K23" s="532"/>
      <c r="L23" s="531"/>
      <c r="M23" s="619"/>
      <c r="N23" s="261"/>
      <c r="O23" s="439"/>
      <c r="P23" s="439"/>
      <c r="Q23" s="256"/>
      <c r="R23" s="166"/>
      <c r="S23" s="262"/>
      <c r="T23" s="262"/>
      <c r="AH23" s="177"/>
      <c r="AI23" s="30"/>
      <c r="AJ23" s="30"/>
    </row>
    <row r="24" spans="1:36" ht="24.95" customHeight="1" x14ac:dyDescent="0.15">
      <c r="A24" s="58"/>
      <c r="B24" s="634"/>
      <c r="C24" s="620"/>
      <c r="D24" s="620"/>
      <c r="E24" s="620"/>
      <c r="F24" s="620"/>
      <c r="G24" s="620"/>
      <c r="H24" s="620"/>
      <c r="I24" s="621"/>
      <c r="J24" s="531"/>
      <c r="K24" s="532"/>
      <c r="L24" s="531"/>
      <c r="M24" s="619"/>
      <c r="N24" s="175"/>
      <c r="O24" s="439"/>
      <c r="P24" s="439"/>
      <c r="Q24" s="256"/>
      <c r="R24" s="262"/>
      <c r="S24" s="262"/>
      <c r="T24" s="262"/>
      <c r="AH24" s="30"/>
      <c r="AI24" s="177"/>
      <c r="AJ24" s="30"/>
    </row>
    <row r="25" spans="1:36" ht="24.95" customHeight="1" x14ac:dyDescent="0.15">
      <c r="A25" s="58"/>
      <c r="B25" s="634"/>
      <c r="C25" s="620"/>
      <c r="D25" s="620"/>
      <c r="E25" s="620"/>
      <c r="F25" s="620"/>
      <c r="G25" s="620"/>
      <c r="H25" s="620"/>
      <c r="I25" s="621"/>
      <c r="J25" s="531"/>
      <c r="K25" s="532"/>
      <c r="L25" s="531"/>
      <c r="M25" s="619"/>
      <c r="N25" s="175"/>
      <c r="O25" s="439"/>
      <c r="P25" s="439"/>
      <c r="Q25" s="256"/>
      <c r="R25" s="262"/>
      <c r="S25" s="267"/>
      <c r="T25" s="267"/>
      <c r="AH25" s="30"/>
      <c r="AI25" s="30"/>
      <c r="AJ25" s="30"/>
    </row>
    <row r="26" spans="1:36" ht="25.5" customHeight="1" x14ac:dyDescent="0.15">
      <c r="B26" s="634"/>
      <c r="C26" s="622"/>
      <c r="D26" s="622"/>
      <c r="E26" s="622"/>
      <c r="F26" s="622"/>
      <c r="G26" s="622"/>
      <c r="H26" s="622"/>
      <c r="I26" s="623"/>
      <c r="J26" s="624"/>
      <c r="K26" s="625"/>
      <c r="L26" s="626"/>
      <c r="M26" s="624"/>
      <c r="N26" s="236"/>
      <c r="O26" s="439"/>
      <c r="P26" s="439"/>
      <c r="Q26" s="256"/>
      <c r="R26" s="262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179"/>
      <c r="AE26" s="38"/>
      <c r="AF26" s="38"/>
      <c r="AG26" s="38"/>
      <c r="AH26" s="30"/>
      <c r="AI26" s="30"/>
      <c r="AJ26" s="30"/>
    </row>
    <row r="27" spans="1:36" ht="24.95" customHeight="1" x14ac:dyDescent="0.15">
      <c r="B27" s="627" t="s">
        <v>133</v>
      </c>
      <c r="C27" s="629"/>
      <c r="D27" s="630"/>
      <c r="E27" s="630"/>
      <c r="F27" s="630"/>
      <c r="G27" s="630"/>
      <c r="H27" s="630"/>
      <c r="I27" s="631"/>
      <c r="J27" s="608"/>
      <c r="K27" s="609"/>
      <c r="L27" s="608"/>
      <c r="M27" s="632"/>
      <c r="N27" s="236"/>
      <c r="O27" s="439"/>
      <c r="P27" s="439"/>
      <c r="Q27" s="256"/>
      <c r="R27" s="263"/>
      <c r="S27" s="262"/>
      <c r="T27" s="44"/>
      <c r="U27" s="44"/>
      <c r="V27" s="44"/>
      <c r="W27" s="44"/>
      <c r="X27" s="44"/>
      <c r="Y27" s="44"/>
      <c r="Z27" s="44"/>
      <c r="AA27" s="44"/>
      <c r="AB27" s="43"/>
      <c r="AC27" s="259"/>
      <c r="AD27" s="180"/>
      <c r="AE27" s="38"/>
      <c r="AF27" s="38"/>
      <c r="AG27" s="38"/>
      <c r="AH27" s="30"/>
      <c r="AI27" s="30"/>
      <c r="AJ27" s="30"/>
    </row>
    <row r="28" spans="1:36" ht="24.75" customHeight="1" x14ac:dyDescent="0.15">
      <c r="B28" s="628"/>
      <c r="C28" s="612"/>
      <c r="D28" s="613"/>
      <c r="E28" s="613"/>
      <c r="F28" s="613"/>
      <c r="G28" s="613"/>
      <c r="H28" s="613"/>
      <c r="I28" s="614"/>
      <c r="J28" s="624"/>
      <c r="K28" s="625"/>
      <c r="L28" s="617"/>
      <c r="M28" s="617"/>
      <c r="N28" s="269"/>
      <c r="O28" s="439"/>
      <c r="P28" s="439"/>
      <c r="Q28" s="256"/>
      <c r="R28" s="262"/>
      <c r="T28" s="4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43"/>
      <c r="AG28" s="38"/>
      <c r="AH28" s="30"/>
      <c r="AI28" s="30"/>
      <c r="AJ28" s="30"/>
    </row>
    <row r="29" spans="1:36" ht="24.75" customHeight="1" x14ac:dyDescent="0.15">
      <c r="B29" s="603" t="s">
        <v>134</v>
      </c>
      <c r="C29" s="605"/>
      <c r="D29" s="606"/>
      <c r="E29" s="606"/>
      <c r="F29" s="606"/>
      <c r="G29" s="606"/>
      <c r="H29" s="606"/>
      <c r="I29" s="607"/>
      <c r="J29" s="608"/>
      <c r="K29" s="609"/>
      <c r="L29" s="610"/>
      <c r="M29" s="611"/>
      <c r="N29" s="175"/>
      <c r="O29" s="439"/>
      <c r="P29" s="439"/>
      <c r="Q29" s="256"/>
      <c r="R29" s="262"/>
      <c r="T29" s="4"/>
      <c r="U29" s="38"/>
      <c r="V29" s="44"/>
      <c r="W29" s="38"/>
      <c r="X29" s="38"/>
      <c r="Y29" s="38"/>
      <c r="Z29" s="38"/>
      <c r="AA29" s="38"/>
      <c r="AB29" s="38"/>
      <c r="AC29" s="38"/>
      <c r="AD29" s="38"/>
      <c r="AE29" s="38"/>
      <c r="AF29" s="43"/>
      <c r="AG29" s="38"/>
      <c r="AH29" s="30"/>
      <c r="AI29" s="30"/>
      <c r="AJ29" s="30"/>
    </row>
    <row r="30" spans="1:36" ht="25.5" customHeight="1" x14ac:dyDescent="0.15">
      <c r="B30" s="604"/>
      <c r="C30" s="612"/>
      <c r="D30" s="613"/>
      <c r="E30" s="613"/>
      <c r="F30" s="613"/>
      <c r="G30" s="613"/>
      <c r="H30" s="613"/>
      <c r="I30" s="614"/>
      <c r="J30" s="615"/>
      <c r="K30" s="616"/>
      <c r="L30" s="617"/>
      <c r="M30" s="618"/>
      <c r="N30" s="175"/>
      <c r="O30" s="439"/>
      <c r="P30" s="439"/>
      <c r="Q30" s="256"/>
      <c r="R30" s="262"/>
      <c r="T30" s="4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43"/>
      <c r="AG30" s="38"/>
      <c r="AH30" s="30"/>
      <c r="AI30" s="30"/>
      <c r="AJ30" s="30"/>
    </row>
    <row r="31" spans="1:36" s="33" customFormat="1" ht="24.75" customHeight="1" x14ac:dyDescent="0.15">
      <c r="A31" s="56"/>
      <c r="B31" s="548" t="s">
        <v>135</v>
      </c>
      <c r="C31" s="549"/>
      <c r="D31" s="549"/>
      <c r="E31" s="549"/>
      <c r="F31" s="549"/>
      <c r="G31" s="549"/>
      <c r="H31" s="549"/>
      <c r="I31" s="549"/>
      <c r="J31" s="549"/>
      <c r="K31" s="550"/>
      <c r="L31" s="551">
        <f>SUM(L17:M30)</f>
        <v>0</v>
      </c>
      <c r="M31" s="552"/>
      <c r="N31" s="270">
        <f>SUM(N17:N30)</f>
        <v>0</v>
      </c>
      <c r="O31" s="454"/>
      <c r="P31" s="454"/>
      <c r="Q31" s="246"/>
      <c r="R31" s="44"/>
      <c r="S31" s="265"/>
      <c r="T31" s="260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43"/>
      <c r="AG31" s="38"/>
    </row>
    <row r="32" spans="1:36" s="33" customFormat="1" ht="24.75" customHeight="1" x14ac:dyDescent="0.15">
      <c r="A32" s="56"/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48"/>
      <c r="M32" s="48"/>
      <c r="N32" s="48"/>
      <c r="O32" s="246"/>
      <c r="P32" s="246"/>
      <c r="Q32" s="246"/>
      <c r="R32" s="44"/>
      <c r="S32" s="265"/>
      <c r="T32" s="260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43"/>
      <c r="AG32" s="38"/>
    </row>
    <row r="33" spans="1:36" s="33" customFormat="1" ht="24.75" customHeight="1" x14ac:dyDescent="0.15">
      <c r="A33" s="56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48"/>
      <c r="M33" s="48"/>
      <c r="N33" s="48"/>
      <c r="O33" s="246"/>
      <c r="P33" s="246"/>
      <c r="Q33" s="246"/>
      <c r="R33" s="44"/>
      <c r="S33" s="265"/>
      <c r="T33" s="260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43"/>
      <c r="AG33" s="38"/>
    </row>
    <row r="34" spans="1:36" ht="24.95" customHeight="1" x14ac:dyDescent="0.15">
      <c r="A34" s="84" t="s">
        <v>31</v>
      </c>
      <c r="B34" s="44" t="s">
        <v>91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2"/>
      <c r="V34" s="82" t="s">
        <v>225</v>
      </c>
      <c r="W34" s="82"/>
      <c r="X34" s="82"/>
      <c r="Y34" s="82"/>
      <c r="Z34" s="82"/>
      <c r="AA34" s="82"/>
      <c r="AB34" s="297"/>
      <c r="AC34" s="297"/>
      <c r="AD34" s="297"/>
      <c r="AE34" s="297"/>
      <c r="AF34" s="297"/>
      <c r="AG34" s="297"/>
      <c r="AH34" s="297"/>
      <c r="AI34" s="297"/>
      <c r="AJ34" s="4"/>
    </row>
    <row r="35" spans="1:36" ht="44.25" customHeight="1" x14ac:dyDescent="0.15">
      <c r="A35" s="67"/>
      <c r="B35" s="553" t="s">
        <v>35</v>
      </c>
      <c r="C35" s="554"/>
      <c r="D35" s="554"/>
      <c r="E35" s="554"/>
      <c r="F35" s="554"/>
      <c r="G35" s="554"/>
      <c r="H35" s="554"/>
      <c r="I35" s="554"/>
      <c r="J35" s="554"/>
      <c r="K35" s="554"/>
      <c r="L35" s="554"/>
      <c r="M35" s="555"/>
      <c r="N35" s="530" t="s">
        <v>36</v>
      </c>
      <c r="O35" s="530"/>
      <c r="P35" s="401" t="s">
        <v>37</v>
      </c>
      <c r="Q35" s="472"/>
      <c r="R35" s="600" t="s">
        <v>92</v>
      </c>
      <c r="S35" s="600"/>
      <c r="T35" s="2"/>
      <c r="U35" s="2"/>
      <c r="V35" s="76"/>
      <c r="W35" s="76"/>
      <c r="X35" s="76"/>
      <c r="Y35" s="76"/>
      <c r="Z35" s="76"/>
      <c r="AA35" s="76"/>
      <c r="AB35" s="76"/>
      <c r="AC35" s="76"/>
      <c r="AE35" s="29" t="s">
        <v>63</v>
      </c>
      <c r="AF35" s="91" t="s">
        <v>62</v>
      </c>
      <c r="AG35" s="92" t="s">
        <v>54</v>
      </c>
      <c r="AH35" s="76"/>
      <c r="AI35" s="30"/>
      <c r="AJ35" s="45"/>
    </row>
    <row r="36" spans="1:36" ht="33" customHeight="1" x14ac:dyDescent="0.15">
      <c r="A36" s="55" t="s">
        <v>30</v>
      </c>
      <c r="B36" s="597"/>
      <c r="C36" s="598"/>
      <c r="D36" s="598"/>
      <c r="E36" s="598"/>
      <c r="F36" s="598"/>
      <c r="G36" s="598"/>
      <c r="H36" s="598"/>
      <c r="I36" s="598"/>
      <c r="J36" s="598"/>
      <c r="K36" s="598"/>
      <c r="L36" s="598"/>
      <c r="M36" s="599"/>
      <c r="N36" s="396"/>
      <c r="O36" s="456"/>
      <c r="P36" s="396"/>
      <c r="Q36" s="456"/>
      <c r="R36" s="601">
        <f>N36*P36</f>
        <v>0</v>
      </c>
      <c r="S36" s="601"/>
      <c r="T36" s="18"/>
      <c r="U36" s="2"/>
      <c r="V36" s="415" t="s">
        <v>60</v>
      </c>
      <c r="W36" s="416"/>
      <c r="X36" s="416"/>
      <c r="Y36" s="416"/>
      <c r="Z36" s="416"/>
      <c r="AA36" s="416"/>
      <c r="AB36" s="417"/>
      <c r="AC36" s="413" t="s">
        <v>38</v>
      </c>
      <c r="AD36" s="414"/>
      <c r="AE36" s="93">
        <f>R44</f>
        <v>0</v>
      </c>
      <c r="AF36" s="250">
        <v>0.2</v>
      </c>
      <c r="AG36" s="96">
        <f>SUM(AE36*AF36)</f>
        <v>0</v>
      </c>
      <c r="AH36" s="76"/>
      <c r="AI36" s="35"/>
      <c r="AJ36" s="45"/>
    </row>
    <row r="37" spans="1:36" ht="27" customHeight="1" x14ac:dyDescent="0.15">
      <c r="A37" s="55" t="s">
        <v>74</v>
      </c>
      <c r="B37" s="597"/>
      <c r="C37" s="598"/>
      <c r="D37" s="598"/>
      <c r="E37" s="598"/>
      <c r="F37" s="598"/>
      <c r="G37" s="598"/>
      <c r="H37" s="598"/>
      <c r="I37" s="598"/>
      <c r="J37" s="598"/>
      <c r="K37" s="598"/>
      <c r="L37" s="598"/>
      <c r="M37" s="599"/>
      <c r="N37" s="602"/>
      <c r="O37" s="602"/>
      <c r="P37" s="396"/>
      <c r="Q37" s="456"/>
      <c r="R37" s="601">
        <f>N37*P37</f>
        <v>0</v>
      </c>
      <c r="S37" s="601"/>
      <c r="T37" s="18"/>
      <c r="U37" s="81"/>
      <c r="V37" s="418" t="s">
        <v>228</v>
      </c>
      <c r="W37" s="419"/>
      <c r="X37" s="419"/>
      <c r="Y37" s="419"/>
      <c r="Z37" s="419"/>
      <c r="AA37" s="419"/>
      <c r="AB37" s="420"/>
      <c r="AC37" s="294" t="s">
        <v>55</v>
      </c>
      <c r="AD37" s="295"/>
      <c r="AE37" s="296"/>
      <c r="AF37" s="106"/>
      <c r="AG37" s="97">
        <f>AG36</f>
        <v>0</v>
      </c>
      <c r="AH37" s="45"/>
      <c r="AI37" s="45"/>
      <c r="AJ37" s="30"/>
    </row>
    <row r="38" spans="1:36" ht="27" customHeight="1" x14ac:dyDescent="0.15">
      <c r="A38" s="77"/>
      <c r="B38" s="597"/>
      <c r="C38" s="598"/>
      <c r="D38" s="598"/>
      <c r="E38" s="598"/>
      <c r="F38" s="598"/>
      <c r="G38" s="598"/>
      <c r="H38" s="598"/>
      <c r="I38" s="598"/>
      <c r="J38" s="598"/>
      <c r="K38" s="598"/>
      <c r="L38" s="598"/>
      <c r="M38" s="599"/>
      <c r="N38" s="602"/>
      <c r="O38" s="602"/>
      <c r="P38" s="396"/>
      <c r="Q38" s="456"/>
      <c r="R38" s="601">
        <f t="shared" ref="R38:R43" si="0">N38*P38</f>
        <v>0</v>
      </c>
      <c r="S38" s="601"/>
      <c r="T38" s="18"/>
      <c r="U38" s="262"/>
      <c r="V38" s="271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8"/>
      <c r="AH38" s="38"/>
      <c r="AI38" s="38"/>
      <c r="AJ38" s="30"/>
    </row>
    <row r="39" spans="1:36" ht="28.5" customHeight="1" x14ac:dyDescent="0.15">
      <c r="A39" s="67"/>
      <c r="B39" s="597"/>
      <c r="C39" s="598"/>
      <c r="D39" s="598"/>
      <c r="E39" s="598"/>
      <c r="F39" s="598"/>
      <c r="G39" s="598"/>
      <c r="H39" s="598"/>
      <c r="I39" s="598"/>
      <c r="J39" s="598"/>
      <c r="K39" s="598"/>
      <c r="L39" s="598"/>
      <c r="M39" s="599"/>
      <c r="N39" s="602"/>
      <c r="O39" s="602"/>
      <c r="P39" s="396"/>
      <c r="Q39" s="456"/>
      <c r="R39" s="601">
        <f t="shared" si="0"/>
        <v>0</v>
      </c>
      <c r="S39" s="601"/>
      <c r="T39" s="18"/>
      <c r="U39" s="2"/>
      <c r="V39" s="10"/>
      <c r="W39" s="10"/>
      <c r="X39" s="10"/>
      <c r="Y39" s="10"/>
      <c r="Z39" s="10"/>
      <c r="AA39" s="10"/>
      <c r="AB39" s="290"/>
      <c r="AC39" s="290"/>
      <c r="AD39" s="43"/>
      <c r="AE39" s="105"/>
      <c r="AF39" s="107"/>
      <c r="AG39" s="38"/>
      <c r="AH39" s="38"/>
      <c r="AI39" s="38"/>
      <c r="AJ39" s="30"/>
    </row>
    <row r="40" spans="1:36" ht="27" customHeight="1" x14ac:dyDescent="0.15">
      <c r="A40" s="67"/>
      <c r="B40" s="597"/>
      <c r="C40" s="598"/>
      <c r="D40" s="598"/>
      <c r="E40" s="598"/>
      <c r="F40" s="598"/>
      <c r="G40" s="598"/>
      <c r="H40" s="598"/>
      <c r="I40" s="598"/>
      <c r="J40" s="598"/>
      <c r="K40" s="598"/>
      <c r="L40" s="598"/>
      <c r="M40" s="599"/>
      <c r="N40" s="602"/>
      <c r="O40" s="602"/>
      <c r="P40" s="396"/>
      <c r="Q40" s="456"/>
      <c r="R40" s="601">
        <f t="shared" si="0"/>
        <v>0</v>
      </c>
      <c r="S40" s="601"/>
      <c r="T40" s="10"/>
      <c r="U40" s="2"/>
      <c r="V40" s="10"/>
      <c r="W40" s="10"/>
      <c r="X40" s="10"/>
      <c r="Y40" s="10"/>
      <c r="Z40" s="10"/>
      <c r="AA40" s="10"/>
      <c r="AB40" s="290"/>
      <c r="AC40" s="290"/>
      <c r="AD40" s="43"/>
      <c r="AE40" s="105"/>
      <c r="AF40" s="107"/>
      <c r="AG40" s="38"/>
      <c r="AH40" s="38"/>
      <c r="AI40" s="38"/>
      <c r="AJ40" s="30"/>
    </row>
    <row r="41" spans="1:36" ht="32.25" customHeight="1" x14ac:dyDescent="0.15">
      <c r="A41" s="67"/>
      <c r="B41" s="597"/>
      <c r="C41" s="598"/>
      <c r="D41" s="598"/>
      <c r="E41" s="598"/>
      <c r="F41" s="598"/>
      <c r="G41" s="598"/>
      <c r="H41" s="598"/>
      <c r="I41" s="598"/>
      <c r="J41" s="598"/>
      <c r="K41" s="598"/>
      <c r="L41" s="598"/>
      <c r="M41" s="599"/>
      <c r="N41" s="602"/>
      <c r="O41" s="602"/>
      <c r="P41" s="396"/>
      <c r="Q41" s="456"/>
      <c r="R41" s="601">
        <f t="shared" si="0"/>
        <v>0</v>
      </c>
      <c r="S41" s="601"/>
      <c r="T41" s="10"/>
      <c r="U41" s="2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8"/>
      <c r="AJ41" s="30"/>
    </row>
    <row r="42" spans="1:36" ht="27" customHeight="1" x14ac:dyDescent="0.15">
      <c r="A42" s="67"/>
      <c r="B42" s="597"/>
      <c r="C42" s="598"/>
      <c r="D42" s="598"/>
      <c r="E42" s="598"/>
      <c r="F42" s="598"/>
      <c r="G42" s="598"/>
      <c r="H42" s="598"/>
      <c r="I42" s="598"/>
      <c r="J42" s="598"/>
      <c r="K42" s="598"/>
      <c r="L42" s="598"/>
      <c r="M42" s="599"/>
      <c r="N42" s="602"/>
      <c r="O42" s="602"/>
      <c r="P42" s="396"/>
      <c r="Q42" s="456"/>
      <c r="R42" s="601">
        <f t="shared" si="0"/>
        <v>0</v>
      </c>
      <c r="S42" s="601"/>
      <c r="T42" s="10"/>
      <c r="U42" s="2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8"/>
      <c r="AJ42" s="30"/>
    </row>
    <row r="43" spans="1:36" ht="34.5" customHeight="1" x14ac:dyDescent="0.15">
      <c r="A43" s="67"/>
      <c r="B43" s="597"/>
      <c r="C43" s="598"/>
      <c r="D43" s="598"/>
      <c r="E43" s="598"/>
      <c r="F43" s="598"/>
      <c r="G43" s="598"/>
      <c r="H43" s="598"/>
      <c r="I43" s="598"/>
      <c r="J43" s="598"/>
      <c r="K43" s="598"/>
      <c r="L43" s="598"/>
      <c r="M43" s="599"/>
      <c r="N43" s="602"/>
      <c r="O43" s="602"/>
      <c r="P43" s="396"/>
      <c r="Q43" s="456"/>
      <c r="R43" s="601">
        <f t="shared" si="0"/>
        <v>0</v>
      </c>
      <c r="S43" s="601"/>
      <c r="T43" s="10"/>
      <c r="U43" s="2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s="33" customFormat="1" ht="25.5" customHeight="1" x14ac:dyDescent="0.15">
      <c r="A44" s="56"/>
      <c r="B44" s="401" t="s">
        <v>39</v>
      </c>
      <c r="C44" s="402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72"/>
      <c r="R44" s="705">
        <f>SUM(R36:R43)</f>
        <v>0</v>
      </c>
      <c r="S44" s="705"/>
      <c r="T44" s="90"/>
      <c r="U44" s="44"/>
    </row>
    <row r="45" spans="1:36" ht="50.25" customHeight="1" x14ac:dyDescent="0.15">
      <c r="A45" s="8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2"/>
      <c r="V45" s="60"/>
      <c r="W45" s="60"/>
      <c r="X45" s="43"/>
      <c r="Y45" s="43"/>
      <c r="Z45" s="43"/>
      <c r="AA45" s="43"/>
      <c r="AB45" s="43"/>
      <c r="AC45" s="43"/>
      <c r="AD45" s="43"/>
      <c r="AE45" s="43"/>
      <c r="AF45" s="43"/>
      <c r="AG45" s="127"/>
      <c r="AH45" s="127"/>
      <c r="AI45" s="30"/>
      <c r="AJ45" s="30"/>
    </row>
    <row r="46" spans="1:36" ht="24.95" customHeight="1" x14ac:dyDescent="0.15">
      <c r="A46" s="84" t="s">
        <v>226</v>
      </c>
      <c r="B46" s="523" t="s">
        <v>136</v>
      </c>
      <c r="C46" s="523"/>
      <c r="D46" s="523"/>
      <c r="E46" s="523"/>
      <c r="F46" s="523"/>
      <c r="G46" s="523"/>
      <c r="H46" s="523"/>
      <c r="I46" s="523"/>
      <c r="J46" s="523"/>
      <c r="K46" s="523"/>
      <c r="L46" s="523"/>
      <c r="M46" s="523"/>
      <c r="N46" s="523"/>
      <c r="O46" s="523"/>
      <c r="P46" s="523"/>
      <c r="Q46" s="523"/>
      <c r="R46" s="523"/>
      <c r="S46" s="523"/>
      <c r="T46" s="523"/>
      <c r="U46" s="182"/>
      <c r="V46" s="47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41.25" customHeight="1" x14ac:dyDescent="0.15">
      <c r="A47" s="55" t="s">
        <v>137</v>
      </c>
      <c r="B47" s="524" t="s">
        <v>138</v>
      </c>
      <c r="C47" s="525"/>
      <c r="D47" s="525"/>
      <c r="E47" s="525"/>
      <c r="F47" s="525"/>
      <c r="G47" s="525"/>
      <c r="H47" s="525"/>
      <c r="I47" s="525"/>
      <c r="J47" s="525"/>
      <c r="K47" s="525"/>
      <c r="L47" s="525"/>
      <c r="M47" s="526"/>
      <c r="N47" s="527" t="s">
        <v>139</v>
      </c>
      <c r="O47" s="528"/>
      <c r="P47" s="529" t="s">
        <v>140</v>
      </c>
      <c r="Q47" s="529"/>
      <c r="R47" s="530" t="s">
        <v>141</v>
      </c>
      <c r="S47" s="530"/>
      <c r="T47" s="266"/>
      <c r="U47" s="264"/>
      <c r="V47" s="47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s="26" customFormat="1" ht="28.5" customHeight="1" x14ac:dyDescent="0.15">
      <c r="A48" s="183"/>
      <c r="B48" s="448"/>
      <c r="C48" s="448"/>
      <c r="D48" s="448"/>
      <c r="E48" s="448"/>
      <c r="F48" s="448"/>
      <c r="G48" s="448"/>
      <c r="H48" s="448"/>
      <c r="I48" s="448"/>
      <c r="J48" s="448"/>
      <c r="K48" s="448"/>
      <c r="L48" s="448"/>
      <c r="M48" s="449"/>
      <c r="N48" s="531"/>
      <c r="O48" s="532"/>
      <c r="P48" s="531"/>
      <c r="Q48" s="532"/>
      <c r="R48" s="533">
        <f>N48*P48</f>
        <v>0</v>
      </c>
      <c r="S48" s="533"/>
      <c r="T48" s="256"/>
      <c r="U48" s="263"/>
      <c r="V48" s="184"/>
      <c r="W48" s="184"/>
      <c r="X48" s="184"/>
      <c r="Y48" s="184"/>
      <c r="Z48" s="184"/>
      <c r="AA48" s="184"/>
      <c r="AB48" s="184"/>
      <c r="AC48" s="184"/>
      <c r="AE48" s="29" t="s">
        <v>63</v>
      </c>
      <c r="AF48" s="91" t="s">
        <v>62</v>
      </c>
      <c r="AG48" s="92" t="s">
        <v>54</v>
      </c>
      <c r="AH48" s="184"/>
      <c r="AI48" s="185"/>
      <c r="AJ48" s="47"/>
    </row>
    <row r="49" spans="1:39" ht="33.75" customHeight="1" x14ac:dyDescent="0.15">
      <c r="A49" s="55"/>
      <c r="B49" s="596"/>
      <c r="C49" s="448"/>
      <c r="D49" s="448"/>
      <c r="E49" s="448"/>
      <c r="F49" s="448"/>
      <c r="G49" s="448"/>
      <c r="H49" s="448"/>
      <c r="I49" s="448"/>
      <c r="J49" s="448"/>
      <c r="K49" s="448"/>
      <c r="L49" s="448"/>
      <c r="M49" s="449"/>
      <c r="N49" s="531"/>
      <c r="O49" s="532"/>
      <c r="P49" s="531"/>
      <c r="Q49" s="532"/>
      <c r="R49" s="533">
        <f>N49*P49</f>
        <v>0</v>
      </c>
      <c r="S49" s="533"/>
      <c r="T49" s="256"/>
      <c r="U49" s="4"/>
      <c r="V49" s="409" t="s">
        <v>229</v>
      </c>
      <c r="W49" s="410"/>
      <c r="X49" s="410"/>
      <c r="Y49" s="410"/>
      <c r="Z49" s="410"/>
      <c r="AA49" s="410"/>
      <c r="AB49" s="411"/>
      <c r="AC49" s="388" t="s">
        <v>142</v>
      </c>
      <c r="AD49" s="389"/>
      <c r="AE49" s="186">
        <f>R52</f>
        <v>0</v>
      </c>
      <c r="AF49" s="235">
        <v>0.2</v>
      </c>
      <c r="AG49" s="96">
        <f>SUM(AE49*AF49)</f>
        <v>0</v>
      </c>
      <c r="AH49" s="47"/>
      <c r="AI49" s="47"/>
      <c r="AJ49" s="30"/>
      <c r="AL49" s="177"/>
      <c r="AM49" s="177"/>
    </row>
    <row r="50" spans="1:39" ht="29.25" customHeight="1" x14ac:dyDescent="0.15">
      <c r="A50" s="56"/>
      <c r="B50" s="589"/>
      <c r="C50" s="590"/>
      <c r="D50" s="590"/>
      <c r="E50" s="590"/>
      <c r="F50" s="590"/>
      <c r="G50" s="590"/>
      <c r="H50" s="590"/>
      <c r="I50" s="590"/>
      <c r="J50" s="590"/>
      <c r="K50" s="590"/>
      <c r="L50" s="590"/>
      <c r="M50" s="591"/>
      <c r="N50" s="531"/>
      <c r="O50" s="532"/>
      <c r="P50" s="531"/>
      <c r="Q50" s="532"/>
      <c r="R50" s="533">
        <f>N50*P50</f>
        <v>0</v>
      </c>
      <c r="S50" s="533"/>
      <c r="T50" s="256"/>
      <c r="U50" s="4"/>
      <c r="V50" s="418" t="s">
        <v>227</v>
      </c>
      <c r="W50" s="419"/>
      <c r="X50" s="419"/>
      <c r="Y50" s="419"/>
      <c r="Z50" s="419"/>
      <c r="AA50" s="419"/>
      <c r="AB50" s="420"/>
      <c r="AC50" s="294" t="s">
        <v>55</v>
      </c>
      <c r="AD50" s="295"/>
      <c r="AE50" s="296"/>
      <c r="AF50" s="240"/>
      <c r="AG50" s="98">
        <f>SUM(AG49)</f>
        <v>0</v>
      </c>
      <c r="AH50" s="47"/>
      <c r="AI50" s="47"/>
      <c r="AJ50" s="30"/>
    </row>
    <row r="51" spans="1:39" ht="29.25" customHeight="1" x14ac:dyDescent="0.15">
      <c r="A51" s="56"/>
      <c r="B51" s="589"/>
      <c r="C51" s="590"/>
      <c r="D51" s="590"/>
      <c r="E51" s="590"/>
      <c r="F51" s="590"/>
      <c r="G51" s="590"/>
      <c r="H51" s="590"/>
      <c r="I51" s="590"/>
      <c r="J51" s="590"/>
      <c r="K51" s="590"/>
      <c r="L51" s="590"/>
      <c r="M51" s="591"/>
      <c r="N51" s="531"/>
      <c r="O51" s="532"/>
      <c r="P51" s="531"/>
      <c r="Q51" s="532"/>
      <c r="R51" s="533">
        <f>N51*P51</f>
        <v>0</v>
      </c>
      <c r="S51" s="533"/>
      <c r="T51" s="4"/>
      <c r="U51" s="252"/>
      <c r="V51" s="252"/>
      <c r="W51" s="252"/>
      <c r="X51" s="252"/>
      <c r="Y51" s="252"/>
      <c r="Z51" s="252"/>
      <c r="AA51" s="253"/>
      <c r="AB51" s="253"/>
      <c r="AC51" s="253"/>
      <c r="AD51" s="253"/>
      <c r="AE51" s="187"/>
      <c r="AF51" s="47"/>
      <c r="AG51" s="47"/>
      <c r="AH51" s="47"/>
      <c r="AI51" s="30"/>
      <c r="AJ51" s="30"/>
    </row>
    <row r="52" spans="1:39" ht="24.95" customHeight="1" x14ac:dyDescent="0.15">
      <c r="A52" s="56"/>
      <c r="B52" s="592" t="s">
        <v>143</v>
      </c>
      <c r="C52" s="592"/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3"/>
      <c r="O52" s="594"/>
      <c r="P52" s="593"/>
      <c r="Q52" s="594"/>
      <c r="R52" s="595">
        <f>SUM(R48:S51)</f>
        <v>0</v>
      </c>
      <c r="S52" s="595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4"/>
      <c r="AJ52" s="30"/>
    </row>
    <row r="53" spans="1:39" ht="24.95" customHeight="1" x14ac:dyDescent="0.15">
      <c r="A53" s="56"/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4"/>
      <c r="AJ53" s="30"/>
    </row>
    <row r="54" spans="1:39" s="26" customFormat="1" ht="21.75" customHeight="1" x14ac:dyDescent="0.15">
      <c r="A54" s="163" t="s">
        <v>40</v>
      </c>
      <c r="B54" s="6" t="s">
        <v>144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262"/>
      <c r="W54" s="48"/>
      <c r="X54" s="262"/>
      <c r="Y54" s="262"/>
      <c r="Z54" s="262"/>
      <c r="AA54" s="6"/>
    </row>
    <row r="55" spans="1:39" s="26" customFormat="1" ht="24.95" customHeight="1" x14ac:dyDescent="0.15">
      <c r="A55" s="84" t="s">
        <v>29</v>
      </c>
      <c r="B55" s="50" t="s">
        <v>145</v>
      </c>
      <c r="C55" s="50"/>
      <c r="D55" s="50"/>
      <c r="E55" s="50"/>
      <c r="F55" s="50"/>
      <c r="G55" s="50"/>
      <c r="H55" s="6"/>
      <c r="I55" s="6"/>
      <c r="J55" s="6"/>
      <c r="K55" s="6"/>
      <c r="L55" s="6"/>
      <c r="M55" s="263"/>
      <c r="N55" s="6"/>
      <c r="O55" s="6"/>
      <c r="P55" s="6"/>
      <c r="Q55" s="6"/>
      <c r="R55" s="6"/>
      <c r="S55" s="6"/>
      <c r="T55" s="262"/>
      <c r="U55" s="6"/>
      <c r="V55" s="44" t="s">
        <v>233</v>
      </c>
      <c r="W55" s="44"/>
      <c r="X55" s="44"/>
      <c r="Y55" s="44"/>
      <c r="Z55" s="44"/>
      <c r="AA55" s="297"/>
      <c r="AD55" s="297"/>
      <c r="AE55" s="297"/>
      <c r="AF55" s="297"/>
      <c r="AG55" s="297"/>
      <c r="AH55" s="238"/>
      <c r="AI55" s="188"/>
      <c r="AJ55" s="38"/>
      <c r="AK55" s="6"/>
    </row>
    <row r="56" spans="1:39" s="26" customFormat="1" ht="24.95" customHeight="1" thickBot="1" x14ac:dyDescent="0.2">
      <c r="A56" s="7"/>
      <c r="B56" s="575" t="s">
        <v>146</v>
      </c>
      <c r="C56" s="576"/>
      <c r="D56" s="576"/>
      <c r="E56" s="576"/>
      <c r="F56" s="576"/>
      <c r="G56" s="576"/>
      <c r="H56" s="576"/>
      <c r="I56" s="576"/>
      <c r="J56" s="576"/>
      <c r="K56" s="576"/>
      <c r="L56" s="576"/>
      <c r="M56" s="576"/>
      <c r="N56" s="577"/>
      <c r="O56" s="575" t="s">
        <v>147</v>
      </c>
      <c r="P56" s="577"/>
      <c r="Q56" s="578" t="s">
        <v>148</v>
      </c>
      <c r="R56" s="579"/>
      <c r="S56" s="241"/>
      <c r="T56" s="241"/>
      <c r="U56" s="6"/>
      <c r="V56" s="298"/>
      <c r="W56" s="298"/>
      <c r="X56" s="298"/>
      <c r="Y56" s="298"/>
      <c r="Z56" s="298"/>
      <c r="AA56" s="298"/>
      <c r="AE56" s="29" t="s">
        <v>63</v>
      </c>
      <c r="AF56" s="91" t="s">
        <v>62</v>
      </c>
      <c r="AG56" s="92" t="s">
        <v>54</v>
      </c>
      <c r="AH56" s="38"/>
      <c r="AI56" s="44"/>
    </row>
    <row r="57" spans="1:39" s="26" customFormat="1" ht="33.950000000000003" customHeight="1" thickTop="1" x14ac:dyDescent="0.15">
      <c r="A57" s="7"/>
      <c r="B57" s="580"/>
      <c r="C57" s="581"/>
      <c r="D57" s="581"/>
      <c r="E57" s="581"/>
      <c r="F57" s="581"/>
      <c r="G57" s="581"/>
      <c r="H57" s="581"/>
      <c r="I57" s="581"/>
      <c r="J57" s="581"/>
      <c r="K57" s="581"/>
      <c r="L57" s="581"/>
      <c r="M57" s="581"/>
      <c r="N57" s="582"/>
      <c r="O57" s="583"/>
      <c r="P57" s="584"/>
      <c r="Q57" s="585"/>
      <c r="R57" s="586"/>
      <c r="S57" s="244"/>
      <c r="T57" s="244"/>
      <c r="U57" s="6"/>
      <c r="V57" s="421" t="s">
        <v>230</v>
      </c>
      <c r="W57" s="421"/>
      <c r="X57" s="421"/>
      <c r="Y57" s="421"/>
      <c r="Z57" s="421"/>
      <c r="AA57" s="421"/>
      <c r="AB57" s="421"/>
      <c r="AC57" s="534" t="s">
        <v>149</v>
      </c>
      <c r="AD57" s="535"/>
      <c r="AE57" s="186">
        <f>Q60</f>
        <v>0</v>
      </c>
      <c r="AF57" s="235">
        <v>0.33</v>
      </c>
      <c r="AG57" s="191">
        <f>SUM(AE57*AF57)</f>
        <v>0</v>
      </c>
      <c r="AH57" s="38"/>
      <c r="AI57" s="38"/>
    </row>
    <row r="58" spans="1:39" s="26" customFormat="1" ht="24.75" customHeight="1" x14ac:dyDescent="0.15">
      <c r="A58" s="7"/>
      <c r="B58" s="383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5"/>
      <c r="O58" s="396"/>
      <c r="P58" s="456"/>
      <c r="Q58" s="587"/>
      <c r="R58" s="588"/>
      <c r="S58" s="244"/>
      <c r="T58" s="244"/>
      <c r="U58" s="6"/>
      <c r="V58" s="408" t="s">
        <v>232</v>
      </c>
      <c r="W58" s="408"/>
      <c r="X58" s="408"/>
      <c r="Y58" s="408"/>
      <c r="Z58" s="408"/>
      <c r="AA58" s="408"/>
      <c r="AB58" s="408"/>
      <c r="AC58" s="294" t="s">
        <v>55</v>
      </c>
      <c r="AD58" s="295"/>
      <c r="AE58" s="296"/>
      <c r="AF58" s="240"/>
      <c r="AG58" s="98">
        <f>SUM(AG57)</f>
        <v>0</v>
      </c>
      <c r="AH58" s="253"/>
      <c r="AI58" s="253"/>
      <c r="AJ58" s="38"/>
      <c r="AK58" s="6"/>
    </row>
    <row r="59" spans="1:39" s="26" customFormat="1" ht="24.75" customHeight="1" x14ac:dyDescent="0.15">
      <c r="A59" s="7"/>
      <c r="B59" s="383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5"/>
      <c r="O59" s="396"/>
      <c r="P59" s="456"/>
      <c r="Q59" s="565"/>
      <c r="R59" s="566"/>
      <c r="S59" s="244"/>
      <c r="T59" s="244"/>
      <c r="U59" s="6"/>
      <c r="V59" s="262"/>
    </row>
    <row r="60" spans="1:39" s="26" customFormat="1" ht="24.95" customHeight="1" x14ac:dyDescent="0.15">
      <c r="A60" s="7"/>
      <c r="B60" s="567" t="s">
        <v>150</v>
      </c>
      <c r="C60" s="567"/>
      <c r="D60" s="567"/>
      <c r="E60" s="567"/>
      <c r="F60" s="567"/>
      <c r="G60" s="567"/>
      <c r="H60" s="567"/>
      <c r="I60" s="567"/>
      <c r="J60" s="567"/>
      <c r="K60" s="567"/>
      <c r="L60" s="567"/>
      <c r="M60" s="567"/>
      <c r="N60" s="567"/>
      <c r="O60" s="405"/>
      <c r="P60" s="474"/>
      <c r="Q60" s="568">
        <f>SUM(Q57:R59)</f>
        <v>0</v>
      </c>
      <c r="R60" s="569"/>
      <c r="U60" s="6"/>
      <c r="V60" s="44"/>
      <c r="W60" s="6"/>
    </row>
    <row r="61" spans="1:39" s="26" customFormat="1" ht="16.5" customHeight="1" x14ac:dyDescent="0.15">
      <c r="A61" s="8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38"/>
      <c r="W61" s="6"/>
    </row>
    <row r="62" spans="1:39" s="54" customFormat="1" ht="25.5" customHeight="1" x14ac:dyDescent="0.15">
      <c r="A62" s="84" t="s">
        <v>31</v>
      </c>
      <c r="B62" s="493" t="s">
        <v>151</v>
      </c>
      <c r="C62" s="493"/>
      <c r="D62" s="493"/>
      <c r="E62" s="493"/>
      <c r="F62" s="493"/>
      <c r="G62" s="493"/>
      <c r="H62" s="493"/>
      <c r="I62" s="493"/>
      <c r="J62" s="6"/>
      <c r="K62" s="6"/>
      <c r="L62" s="262"/>
      <c r="M62" s="263"/>
      <c r="N62" s="262"/>
      <c r="O62" s="262"/>
      <c r="P62" s="6"/>
      <c r="Q62" s="192"/>
      <c r="R62" s="192"/>
      <c r="S62" s="192"/>
      <c r="T62" s="262"/>
      <c r="U62" s="6"/>
      <c r="V62" s="44" t="s">
        <v>231</v>
      </c>
      <c r="W62" s="44"/>
      <c r="X62" s="44"/>
      <c r="Y62" s="44"/>
      <c r="Z62" s="44"/>
      <c r="AA62" s="297"/>
      <c r="AB62" s="297"/>
      <c r="AC62" s="297"/>
      <c r="AD62" s="297"/>
      <c r="AE62" s="297"/>
      <c r="AF62" s="297"/>
      <c r="AG62" s="297"/>
      <c r="AH62" s="238"/>
      <c r="AJ62" s="38"/>
      <c r="AK62" s="12"/>
    </row>
    <row r="63" spans="1:39" s="54" customFormat="1" ht="24.75" customHeight="1" x14ac:dyDescent="0.15">
      <c r="A63" s="11"/>
      <c r="B63" s="539" t="s">
        <v>152</v>
      </c>
      <c r="C63" s="540"/>
      <c r="D63" s="543" t="s">
        <v>153</v>
      </c>
      <c r="E63" s="544"/>
      <c r="F63" s="544"/>
      <c r="G63" s="545"/>
      <c r="H63" s="543" t="s">
        <v>154</v>
      </c>
      <c r="I63" s="544"/>
      <c r="J63" s="544"/>
      <c r="K63" s="545"/>
      <c r="L63" s="259"/>
      <c r="M63" s="259"/>
      <c r="N63" s="259"/>
      <c r="O63" s="259"/>
      <c r="P63" s="259"/>
      <c r="Q63" s="259"/>
      <c r="R63" s="259"/>
      <c r="S63" s="259"/>
      <c r="T63" s="259"/>
      <c r="U63" s="262"/>
      <c r="V63" s="189"/>
      <c r="W63" s="193"/>
      <c r="X63" s="193"/>
      <c r="Y63" s="193"/>
      <c r="Z63" s="193"/>
      <c r="AA63" s="193"/>
      <c r="AB63" s="193"/>
      <c r="AC63" s="193"/>
      <c r="AD63" s="194"/>
      <c r="AE63" s="29" t="s">
        <v>63</v>
      </c>
      <c r="AF63" s="91" t="s">
        <v>62</v>
      </c>
      <c r="AG63" s="92" t="s">
        <v>54</v>
      </c>
      <c r="AH63" s="35"/>
      <c r="AI63" s="36"/>
      <c r="AJ63" s="10"/>
    </row>
    <row r="64" spans="1:39" s="54" customFormat="1" ht="24.95" customHeight="1" x14ac:dyDescent="0.15">
      <c r="A64" s="11"/>
      <c r="B64" s="541"/>
      <c r="C64" s="542"/>
      <c r="D64" s="546" t="s">
        <v>155</v>
      </c>
      <c r="E64" s="547"/>
      <c r="F64" s="570" t="s">
        <v>156</v>
      </c>
      <c r="G64" s="571"/>
      <c r="H64" s="572" t="s">
        <v>157</v>
      </c>
      <c r="I64" s="573"/>
      <c r="J64" s="570" t="s">
        <v>158</v>
      </c>
      <c r="K64" s="571"/>
      <c r="L64" s="263"/>
      <c r="M64" s="263"/>
      <c r="N64" s="263"/>
      <c r="O64" s="263"/>
      <c r="P64" s="263"/>
      <c r="Q64" s="263"/>
      <c r="R64" s="263"/>
      <c r="S64" s="263"/>
      <c r="T64" s="263"/>
      <c r="U64" s="46"/>
      <c r="V64" s="536" t="s">
        <v>159</v>
      </c>
      <c r="W64" s="537"/>
      <c r="X64" s="537"/>
      <c r="Y64" s="537"/>
      <c r="Z64" s="537"/>
      <c r="AA64" s="537"/>
      <c r="AB64" s="574"/>
      <c r="AC64" s="515" t="s">
        <v>160</v>
      </c>
      <c r="AD64" s="516"/>
      <c r="AE64" s="195">
        <f>B65</f>
        <v>0</v>
      </c>
      <c r="AF64" s="233">
        <v>5</v>
      </c>
      <c r="AG64" s="171">
        <f>SUM(AE64*AF64)</f>
        <v>0</v>
      </c>
      <c r="AH64" s="38"/>
      <c r="AI64" s="38"/>
    </row>
    <row r="65" spans="1:37" s="54" customFormat="1" ht="24.75" customHeight="1" x14ac:dyDescent="0.15">
      <c r="A65" s="11"/>
      <c r="B65" s="557"/>
      <c r="C65" s="558"/>
      <c r="D65" s="559"/>
      <c r="E65" s="560"/>
      <c r="F65" s="561"/>
      <c r="G65" s="461"/>
      <c r="H65" s="562"/>
      <c r="I65" s="563"/>
      <c r="J65" s="564"/>
      <c r="K65" s="461"/>
      <c r="L65" s="244"/>
      <c r="M65" s="244"/>
      <c r="N65" s="244"/>
      <c r="O65" s="244"/>
      <c r="P65" s="244"/>
      <c r="Q65" s="244"/>
      <c r="R65" s="244"/>
      <c r="S65" s="244"/>
      <c r="T65" s="244"/>
      <c r="U65" s="196"/>
      <c r="V65" s="536" t="s">
        <v>161</v>
      </c>
      <c r="W65" s="537"/>
      <c r="X65" s="537"/>
      <c r="Y65" s="537"/>
      <c r="Z65" s="537"/>
      <c r="AA65" s="537"/>
      <c r="AB65" s="537"/>
      <c r="AC65" s="255"/>
      <c r="AD65" s="255"/>
      <c r="AE65" s="255"/>
      <c r="AF65" s="231"/>
      <c r="AG65" s="197"/>
      <c r="AH65" s="38"/>
      <c r="AI65" s="38"/>
    </row>
    <row r="66" spans="1:37" s="54" customFormat="1" ht="24.75" customHeight="1" x14ac:dyDescent="0.15">
      <c r="A66" s="11"/>
      <c r="B66" s="508"/>
      <c r="C66" s="508"/>
      <c r="D66" s="258"/>
      <c r="E66" s="258"/>
      <c r="F66" s="258"/>
      <c r="G66" s="258"/>
      <c r="H66" s="258"/>
      <c r="I66" s="55"/>
      <c r="J66" s="258"/>
      <c r="K66" s="258"/>
      <c r="L66" s="258"/>
      <c r="M66" s="538"/>
      <c r="N66" s="538"/>
      <c r="O66" s="538"/>
      <c r="P66" s="538"/>
      <c r="Q66" s="538"/>
      <c r="R66" s="538"/>
      <c r="S66" s="538"/>
      <c r="T66" s="538"/>
      <c r="U66" s="12"/>
      <c r="V66" s="536" t="s">
        <v>162</v>
      </c>
      <c r="W66" s="537"/>
      <c r="X66" s="537"/>
      <c r="Y66" s="537"/>
      <c r="Z66" s="537"/>
      <c r="AA66" s="537"/>
      <c r="AB66" s="537"/>
      <c r="AC66" s="515" t="s">
        <v>163</v>
      </c>
      <c r="AD66" s="516"/>
      <c r="AE66" s="198">
        <f>D65+F65</f>
        <v>0</v>
      </c>
      <c r="AF66" s="199">
        <v>5</v>
      </c>
      <c r="AG66" s="99">
        <f>AE66*AF66</f>
        <v>0</v>
      </c>
      <c r="AH66" s="38"/>
      <c r="AI66" s="38"/>
    </row>
    <row r="67" spans="1:37" s="54" customFormat="1" ht="24.75" customHeight="1" x14ac:dyDescent="0.15">
      <c r="A67" s="11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12"/>
      <c r="V67" s="517" t="s">
        <v>164</v>
      </c>
      <c r="W67" s="518"/>
      <c r="X67" s="518"/>
      <c r="Y67" s="518"/>
      <c r="Z67" s="518"/>
      <c r="AA67" s="518"/>
      <c r="AB67" s="519"/>
      <c r="AC67" s="515" t="s">
        <v>165</v>
      </c>
      <c r="AD67" s="516"/>
      <c r="AE67" s="200">
        <f>H65</f>
        <v>0</v>
      </c>
      <c r="AF67" s="247">
        <v>2</v>
      </c>
      <c r="AG67" s="96">
        <f>AE67*AF67</f>
        <v>0</v>
      </c>
      <c r="AH67" s="38"/>
      <c r="AI67" s="38"/>
    </row>
    <row r="68" spans="1:37" s="54" customFormat="1" ht="24.75" customHeight="1" x14ac:dyDescent="0.15">
      <c r="A68" s="11"/>
      <c r="B68" s="258"/>
      <c r="C68" s="258"/>
      <c r="D68" s="113"/>
      <c r="E68" s="113"/>
      <c r="F68" s="113"/>
      <c r="G68" s="113"/>
      <c r="H68" s="113"/>
      <c r="I68" s="113"/>
      <c r="J68" s="113"/>
      <c r="K68" s="113"/>
      <c r="L68" s="113"/>
      <c r="M68" s="258"/>
      <c r="N68" s="258"/>
      <c r="O68" s="258"/>
      <c r="P68" s="258"/>
      <c r="Q68" s="258"/>
      <c r="R68" s="258"/>
      <c r="S68" s="258"/>
      <c r="T68" s="258"/>
      <c r="U68" s="12"/>
      <c r="V68" s="520"/>
      <c r="W68" s="521"/>
      <c r="X68" s="521"/>
      <c r="Y68" s="521"/>
      <c r="Z68" s="521"/>
      <c r="AA68" s="521"/>
      <c r="AB68" s="522"/>
      <c r="AC68" s="515" t="s">
        <v>166</v>
      </c>
      <c r="AD68" s="516"/>
      <c r="AE68" s="195">
        <f>J65</f>
        <v>0</v>
      </c>
      <c r="AF68" s="233">
        <v>1</v>
      </c>
      <c r="AG68" s="96">
        <f>AE68*AF68</f>
        <v>0</v>
      </c>
      <c r="AH68" s="38"/>
      <c r="AI68" s="38"/>
    </row>
    <row r="69" spans="1:37" s="26" customFormat="1" ht="24.75" customHeight="1" x14ac:dyDescent="0.15">
      <c r="A69" s="11"/>
      <c r="B69" s="258"/>
      <c r="C69" s="258"/>
      <c r="D69" s="246"/>
      <c r="E69" s="246"/>
      <c r="F69" s="246"/>
      <c r="G69" s="246"/>
      <c r="H69" s="246"/>
      <c r="I69" s="246"/>
      <c r="J69" s="246"/>
      <c r="K69" s="246"/>
      <c r="L69" s="246"/>
      <c r="M69" s="258"/>
      <c r="N69" s="258"/>
      <c r="O69" s="258"/>
      <c r="P69" s="258"/>
      <c r="Q69" s="258"/>
      <c r="R69" s="258"/>
      <c r="S69" s="258"/>
      <c r="T69" s="258"/>
      <c r="U69" s="12"/>
      <c r="V69" s="418" t="s">
        <v>329</v>
      </c>
      <c r="W69" s="419"/>
      <c r="X69" s="419"/>
      <c r="Y69" s="419"/>
      <c r="Z69" s="419"/>
      <c r="AA69" s="419"/>
      <c r="AB69" s="420"/>
      <c r="AC69" s="294" t="s">
        <v>55</v>
      </c>
      <c r="AD69" s="295"/>
      <c r="AE69" s="296"/>
      <c r="AF69" s="240"/>
      <c r="AG69" s="98">
        <f>SUM(AG64:AG68)</f>
        <v>0</v>
      </c>
      <c r="AH69" s="38"/>
      <c r="AI69" s="38"/>
    </row>
    <row r="70" spans="1:37" s="26" customFormat="1" ht="21" customHeight="1" x14ac:dyDescent="0.15">
      <c r="A70" s="11"/>
      <c r="B70" s="258"/>
      <c r="C70" s="258"/>
      <c r="D70" s="201"/>
      <c r="E70" s="201"/>
      <c r="F70" s="201"/>
      <c r="G70" s="201"/>
      <c r="H70" s="201"/>
      <c r="I70" s="201"/>
      <c r="J70" s="201"/>
      <c r="K70" s="201"/>
      <c r="L70" s="201"/>
      <c r="M70" s="258"/>
      <c r="N70" s="258"/>
      <c r="O70" s="258"/>
      <c r="P70" s="258"/>
      <c r="Q70" s="258"/>
      <c r="R70" s="258"/>
      <c r="S70" s="258"/>
      <c r="T70" s="258"/>
      <c r="U70" s="1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3"/>
      <c r="AH70" s="253"/>
      <c r="AI70" s="253"/>
      <c r="AJ70" s="6"/>
    </row>
    <row r="71" spans="1:37" s="26" customFormat="1" ht="28.5" customHeight="1" x14ac:dyDescent="0.15">
      <c r="A71" s="56" t="s">
        <v>41</v>
      </c>
      <c r="B71" s="44" t="s">
        <v>167</v>
      </c>
      <c r="C71" s="113"/>
      <c r="D71" s="201"/>
      <c r="E71" s="201"/>
      <c r="F71" s="201"/>
      <c r="G71" s="201"/>
      <c r="H71" s="201"/>
      <c r="I71" s="201"/>
      <c r="J71" s="201"/>
      <c r="K71" s="201"/>
      <c r="L71" s="201"/>
      <c r="M71" s="113"/>
      <c r="N71" s="113"/>
      <c r="O71" s="113"/>
      <c r="P71" s="113"/>
      <c r="Q71" s="113"/>
      <c r="R71" s="113"/>
      <c r="S71" s="113"/>
      <c r="T71" s="113"/>
      <c r="U71" s="6"/>
      <c r="V71" s="44" t="s">
        <v>234</v>
      </c>
      <c r="W71" s="113"/>
      <c r="X71" s="113"/>
      <c r="Y71" s="113"/>
      <c r="Z71" s="113"/>
      <c r="AA71" s="113"/>
      <c r="AB71" s="113"/>
      <c r="AC71" s="113"/>
      <c r="AD71" s="202"/>
      <c r="AE71" s="202"/>
      <c r="AF71" s="202"/>
      <c r="AG71" s="202"/>
      <c r="AH71" s="202"/>
      <c r="AI71" s="202"/>
      <c r="AJ71" s="113"/>
      <c r="AK71" s="6"/>
    </row>
    <row r="72" spans="1:37" s="26" customFormat="1" ht="28.5" customHeight="1" x14ac:dyDescent="0.15">
      <c r="A72" s="56"/>
      <c r="B72" s="388" t="s">
        <v>168</v>
      </c>
      <c r="C72" s="389"/>
      <c r="D72" s="389"/>
      <c r="E72" s="389"/>
      <c r="F72" s="389"/>
      <c r="G72" s="389"/>
      <c r="H72" s="389"/>
      <c r="I72" s="389"/>
      <c r="J72" s="389"/>
      <c r="K72" s="389"/>
      <c r="L72" s="389"/>
      <c r="M72" s="389"/>
      <c r="N72" s="389"/>
      <c r="O72" s="390"/>
      <c r="P72" s="556" t="s">
        <v>169</v>
      </c>
      <c r="Q72" s="556"/>
      <c r="R72" s="203"/>
      <c r="S72" s="203"/>
      <c r="T72" s="203"/>
      <c r="U72" s="6"/>
      <c r="V72" s="189"/>
      <c r="W72" s="193"/>
      <c r="X72" s="193"/>
      <c r="Y72" s="193"/>
      <c r="Z72" s="193"/>
      <c r="AA72" s="193"/>
      <c r="AB72" s="193"/>
      <c r="AC72" s="193"/>
      <c r="AE72" s="29" t="s">
        <v>63</v>
      </c>
      <c r="AF72" s="91" t="s">
        <v>62</v>
      </c>
      <c r="AG72" s="92" t="s">
        <v>54</v>
      </c>
      <c r="AH72" s="204"/>
      <c r="AI72" s="36"/>
      <c r="AJ72" s="6"/>
    </row>
    <row r="73" spans="1:37" s="26" customFormat="1" ht="24.95" customHeight="1" x14ac:dyDescent="0.15">
      <c r="A73" s="56"/>
      <c r="B73" s="386"/>
      <c r="C73" s="384"/>
      <c r="D73" s="384"/>
      <c r="E73" s="384"/>
      <c r="F73" s="384"/>
      <c r="G73" s="384"/>
      <c r="H73" s="384"/>
      <c r="I73" s="384"/>
      <c r="J73" s="384"/>
      <c r="K73" s="384"/>
      <c r="L73" s="384"/>
      <c r="M73" s="384"/>
      <c r="N73" s="384"/>
      <c r="O73" s="385"/>
      <c r="P73" s="503"/>
      <c r="Q73" s="503"/>
      <c r="R73" s="205"/>
      <c r="S73" s="205"/>
      <c r="T73" s="205"/>
      <c r="U73" s="46"/>
      <c r="V73" s="422" t="s">
        <v>170</v>
      </c>
      <c r="W73" s="423"/>
      <c r="X73" s="423"/>
      <c r="Y73" s="423"/>
      <c r="Z73" s="423"/>
      <c r="AA73" s="423"/>
      <c r="AB73" s="424"/>
      <c r="AC73" s="534" t="s">
        <v>149</v>
      </c>
      <c r="AD73" s="535"/>
      <c r="AE73" s="206">
        <f>P76</f>
        <v>0</v>
      </c>
      <c r="AF73" s="233">
        <v>0.5</v>
      </c>
      <c r="AG73" s="96">
        <f>SUM(AE73*AF73)</f>
        <v>0</v>
      </c>
      <c r="AH73" s="38"/>
      <c r="AI73" s="38"/>
    </row>
    <row r="74" spans="1:37" s="26" customFormat="1" ht="24.75" customHeight="1" x14ac:dyDescent="0.15">
      <c r="A74" s="56"/>
      <c r="B74" s="386"/>
      <c r="C74" s="384"/>
      <c r="D74" s="384"/>
      <c r="E74" s="384"/>
      <c r="F74" s="384"/>
      <c r="G74" s="384"/>
      <c r="H74" s="384"/>
      <c r="I74" s="384"/>
      <c r="J74" s="384"/>
      <c r="K74" s="384"/>
      <c r="L74" s="384"/>
      <c r="M74" s="384"/>
      <c r="N74" s="384"/>
      <c r="O74" s="385"/>
      <c r="P74" s="503"/>
      <c r="Q74" s="503"/>
      <c r="R74" s="205"/>
      <c r="S74" s="205"/>
      <c r="T74" s="205"/>
      <c r="U74" s="262"/>
      <c r="V74" s="408" t="s">
        <v>3</v>
      </c>
      <c r="W74" s="408"/>
      <c r="X74" s="408"/>
      <c r="Y74" s="408"/>
      <c r="Z74" s="408"/>
      <c r="AA74" s="408"/>
      <c r="AB74" s="408"/>
      <c r="AC74" s="294" t="s">
        <v>55</v>
      </c>
      <c r="AD74" s="295"/>
      <c r="AE74" s="296"/>
      <c r="AF74" s="240"/>
      <c r="AG74" s="98">
        <f>SUM(AG73)</f>
        <v>0</v>
      </c>
      <c r="AH74" s="38"/>
      <c r="AI74" s="38"/>
    </row>
    <row r="75" spans="1:37" s="26" customFormat="1" ht="24.75" customHeight="1" x14ac:dyDescent="0.15">
      <c r="A75" s="56"/>
      <c r="B75" s="386"/>
      <c r="C75" s="384"/>
      <c r="D75" s="384"/>
      <c r="E75" s="384"/>
      <c r="F75" s="384"/>
      <c r="G75" s="384"/>
      <c r="H75" s="384"/>
      <c r="I75" s="384"/>
      <c r="J75" s="384"/>
      <c r="K75" s="384"/>
      <c r="L75" s="384"/>
      <c r="M75" s="384"/>
      <c r="N75" s="384"/>
      <c r="O75" s="385"/>
      <c r="P75" s="503"/>
      <c r="Q75" s="503"/>
      <c r="R75" s="205"/>
      <c r="S75" s="6"/>
      <c r="T75" s="38"/>
      <c r="U75" s="6"/>
    </row>
    <row r="76" spans="1:37" s="26" customFormat="1" ht="24.95" customHeight="1" x14ac:dyDescent="0.15">
      <c r="A76" s="56"/>
      <c r="B76" s="388" t="s">
        <v>171</v>
      </c>
      <c r="C76" s="389"/>
      <c r="D76" s="389"/>
      <c r="E76" s="389"/>
      <c r="F76" s="389"/>
      <c r="G76" s="389"/>
      <c r="H76" s="389"/>
      <c r="I76" s="389"/>
      <c r="J76" s="389"/>
      <c r="K76" s="389"/>
      <c r="L76" s="389"/>
      <c r="M76" s="389"/>
      <c r="N76" s="389"/>
      <c r="O76" s="390"/>
      <c r="P76" s="504">
        <f>SUM(P73:Q75)</f>
        <v>0</v>
      </c>
      <c r="Q76" s="505"/>
      <c r="R76" s="207"/>
      <c r="S76" s="6"/>
      <c r="T76" s="38"/>
      <c r="U76" s="6"/>
    </row>
    <row r="77" spans="1:37" s="26" customFormat="1" ht="24.95" customHeight="1" x14ac:dyDescent="0.15">
      <c r="A77" s="56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72"/>
      <c r="Q77" s="272"/>
      <c r="R77" s="205"/>
      <c r="S77" s="6"/>
      <c r="T77" s="38"/>
      <c r="U77" s="6"/>
    </row>
    <row r="78" spans="1:37" s="20" customFormat="1" ht="24.95" customHeight="1" x14ac:dyDescent="0.15">
      <c r="A78" s="84" t="s">
        <v>172</v>
      </c>
      <c r="B78" s="511" t="s">
        <v>328</v>
      </c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512"/>
      <c r="O78" s="512"/>
      <c r="P78" s="87"/>
      <c r="Q78" s="87"/>
      <c r="R78" s="87"/>
      <c r="S78" s="87"/>
      <c r="T78" s="87"/>
      <c r="U78" s="10"/>
      <c r="V78" s="513" t="s">
        <v>235</v>
      </c>
      <c r="W78" s="513"/>
      <c r="X78" s="513"/>
      <c r="Y78" s="513"/>
      <c r="Z78" s="513"/>
      <c r="AA78" s="513"/>
      <c r="AB78" s="300" t="s">
        <v>33</v>
      </c>
      <c r="AC78" s="300"/>
      <c r="AD78" s="300"/>
      <c r="AE78" s="300"/>
      <c r="AF78" s="300"/>
      <c r="AG78" s="300"/>
      <c r="AH78" s="300"/>
      <c r="AI78" s="16"/>
    </row>
    <row r="79" spans="1:37" s="74" customFormat="1" ht="32.25" customHeight="1" x14ac:dyDescent="0.15">
      <c r="B79" s="510" t="s">
        <v>99</v>
      </c>
      <c r="C79" s="510"/>
      <c r="D79" s="327">
        <v>0</v>
      </c>
      <c r="E79" s="122" t="s">
        <v>100</v>
      </c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3"/>
      <c r="W79" s="124"/>
      <c r="X79" s="124"/>
      <c r="Y79" s="124"/>
      <c r="Z79" s="124"/>
      <c r="AA79" s="124"/>
      <c r="AB79" s="124"/>
      <c r="AC79" s="124"/>
      <c r="AE79" s="29" t="s">
        <v>63</v>
      </c>
      <c r="AF79" s="91" t="s">
        <v>62</v>
      </c>
      <c r="AG79" s="92" t="s">
        <v>54</v>
      </c>
      <c r="AH79" s="36"/>
    </row>
    <row r="80" spans="1:37" s="74" customFormat="1" ht="33" customHeight="1" x14ac:dyDescent="0.15">
      <c r="P80" s="121"/>
      <c r="Q80" s="121"/>
      <c r="R80" s="121"/>
      <c r="S80" s="121"/>
      <c r="T80" s="121"/>
      <c r="U80" s="121"/>
      <c r="V80" s="438" t="s">
        <v>236</v>
      </c>
      <c r="W80" s="438"/>
      <c r="X80" s="438"/>
      <c r="Y80" s="438"/>
      <c r="Z80" s="438"/>
      <c r="AA80" s="438"/>
      <c r="AB80" s="438"/>
      <c r="AC80" s="429" t="s">
        <v>251</v>
      </c>
      <c r="AD80" s="430"/>
      <c r="AE80" s="78">
        <v>0</v>
      </c>
      <c r="AF80" s="125">
        <v>0.3</v>
      </c>
      <c r="AG80" s="96">
        <f>SUM(AE80*AF80)</f>
        <v>0</v>
      </c>
      <c r="AH80" s="126"/>
    </row>
    <row r="81" spans="1:37" ht="32.1" customHeight="1" x14ac:dyDescent="0.1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263"/>
      <c r="Q81" s="263"/>
      <c r="R81" s="263"/>
      <c r="S81" s="263"/>
      <c r="T81" s="263"/>
      <c r="U81" s="262"/>
      <c r="V81" s="408" t="s">
        <v>237</v>
      </c>
      <c r="W81" s="408"/>
      <c r="X81" s="408"/>
      <c r="Y81" s="408"/>
      <c r="Z81" s="408"/>
      <c r="AA81" s="408"/>
      <c r="AB81" s="408"/>
      <c r="AC81" s="295" t="s">
        <v>55</v>
      </c>
      <c r="AD81" s="295"/>
      <c r="AE81" s="296"/>
      <c r="AF81" s="111"/>
      <c r="AG81" s="98">
        <f>SUM(AG80:AG80)</f>
        <v>0</v>
      </c>
      <c r="AH81" s="127"/>
      <c r="AI81" s="43"/>
      <c r="AJ81" s="30"/>
    </row>
    <row r="82" spans="1:37" ht="27" customHeight="1" x14ac:dyDescent="0.15">
      <c r="A82" s="67"/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507"/>
      <c r="O82" s="507"/>
      <c r="P82" s="507"/>
      <c r="Q82" s="507"/>
      <c r="R82" s="508"/>
      <c r="S82" s="508"/>
      <c r="T82" s="10"/>
      <c r="U82" s="262"/>
      <c r="V82" s="509"/>
      <c r="W82" s="509"/>
      <c r="X82" s="509"/>
      <c r="Y82" s="509"/>
      <c r="Z82" s="509"/>
      <c r="AA82" s="509"/>
      <c r="AB82" s="412"/>
      <c r="AC82" s="412"/>
      <c r="AD82" s="43"/>
      <c r="AE82" s="259"/>
      <c r="AF82" s="107"/>
      <c r="AG82" s="38"/>
      <c r="AH82" s="38"/>
      <c r="AI82" s="38"/>
      <c r="AJ82" s="30"/>
    </row>
    <row r="83" spans="1:37" s="54" customFormat="1" ht="21" customHeight="1" x14ac:dyDescent="0.15">
      <c r="A83" s="11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2"/>
      <c r="V83" s="52"/>
      <c r="W83" s="52"/>
      <c r="X83" s="52"/>
      <c r="Y83" s="52"/>
      <c r="Z83" s="52"/>
      <c r="AA83" s="52"/>
      <c r="AB83" s="52"/>
      <c r="AC83" s="53"/>
      <c r="AD83" s="53"/>
      <c r="AE83" s="53"/>
      <c r="AF83" s="53"/>
      <c r="AG83" s="43"/>
      <c r="AH83" s="43"/>
      <c r="AI83" s="43"/>
      <c r="AJ83" s="12"/>
    </row>
    <row r="84" spans="1:37" s="62" customFormat="1" ht="12.75" customHeight="1" x14ac:dyDescent="0.15">
      <c r="A84" s="61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0"/>
      <c r="V84" s="47"/>
      <c r="W84" s="47"/>
      <c r="X84" s="47"/>
      <c r="Y84" s="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12"/>
    </row>
    <row r="85" spans="1:37" s="62" customFormat="1" ht="24.95" customHeight="1" x14ac:dyDescent="0.15">
      <c r="A85" s="137" t="s">
        <v>43</v>
      </c>
      <c r="B85" s="514" t="s">
        <v>44</v>
      </c>
      <c r="C85" s="514"/>
      <c r="D85" s="514"/>
      <c r="E85" s="514"/>
      <c r="F85" s="514"/>
      <c r="G85" s="514"/>
      <c r="H85" s="514"/>
      <c r="I85" s="514"/>
      <c r="J85" s="514"/>
      <c r="K85" s="514"/>
      <c r="L85" s="514"/>
      <c r="M85" s="514"/>
      <c r="N85" s="514"/>
      <c r="O85" s="514"/>
      <c r="P85" s="514"/>
      <c r="Q85" s="514"/>
      <c r="R85" s="514"/>
      <c r="S85" s="514"/>
      <c r="T85" s="514"/>
      <c r="U85" s="138"/>
      <c r="AI85" s="136"/>
    </row>
    <row r="86" spans="1:37" s="26" customFormat="1" ht="24.95" customHeight="1" x14ac:dyDescent="0.15">
      <c r="A86" s="210" t="s">
        <v>102</v>
      </c>
      <c r="B86" s="51" t="s">
        <v>179</v>
      </c>
      <c r="C86" s="51"/>
      <c r="D86" s="51"/>
      <c r="E86" s="51"/>
      <c r="F86" s="51"/>
      <c r="G86" s="51"/>
      <c r="H86" s="5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262"/>
      <c r="U86" s="6"/>
      <c r="V86" s="252"/>
      <c r="W86" s="252"/>
      <c r="X86" s="252"/>
      <c r="Y86" s="252"/>
      <c r="Z86" s="252"/>
      <c r="AA86" s="252"/>
      <c r="AB86" s="252"/>
      <c r="AC86" s="253"/>
      <c r="AD86" s="253"/>
      <c r="AG86" s="187"/>
      <c r="AH86" s="47"/>
      <c r="AI86" s="47"/>
    </row>
    <row r="87" spans="1:37" s="26" customFormat="1" ht="24.95" customHeight="1" x14ac:dyDescent="0.15">
      <c r="A87" s="163"/>
      <c r="B87" s="51" t="s">
        <v>238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6"/>
      <c r="P87" s="6"/>
      <c r="Q87" s="6"/>
      <c r="R87" s="6"/>
      <c r="S87" s="6"/>
      <c r="T87" s="262"/>
      <c r="U87" s="6"/>
      <c r="V87" s="44" t="s">
        <v>241</v>
      </c>
      <c r="W87" s="41"/>
      <c r="X87" s="41"/>
      <c r="Y87" s="41"/>
      <c r="Z87" s="41"/>
      <c r="AA87" s="41"/>
      <c r="AD87" s="41"/>
      <c r="AE87" s="29" t="s">
        <v>63</v>
      </c>
      <c r="AF87" s="91" t="s">
        <v>62</v>
      </c>
      <c r="AG87" s="92" t="s">
        <v>54</v>
      </c>
      <c r="AH87" s="47"/>
      <c r="AI87" s="47"/>
    </row>
    <row r="88" spans="1:37" s="26" customFormat="1" ht="24.95" customHeight="1" x14ac:dyDescent="0.15">
      <c r="A88" s="84"/>
      <c r="B88" s="401" t="s">
        <v>180</v>
      </c>
      <c r="C88" s="402"/>
      <c r="D88" s="402"/>
      <c r="E88" s="402"/>
      <c r="F88" s="402"/>
      <c r="G88" s="472"/>
      <c r="H88" s="388" t="s">
        <v>181</v>
      </c>
      <c r="I88" s="389"/>
      <c r="J88" s="389"/>
      <c r="K88" s="389"/>
      <c r="L88" s="389"/>
      <c r="M88" s="390"/>
      <c r="N88" s="388" t="s">
        <v>182</v>
      </c>
      <c r="O88" s="389"/>
      <c r="P88" s="389"/>
      <c r="Q88" s="389"/>
      <c r="R88" s="389"/>
      <c r="S88" s="389"/>
      <c r="T88" s="390"/>
      <c r="U88" s="6"/>
      <c r="V88" s="407" t="s">
        <v>333</v>
      </c>
      <c r="W88" s="407"/>
      <c r="X88" s="407"/>
      <c r="Y88" s="407"/>
      <c r="Z88" s="407"/>
      <c r="AA88" s="407"/>
      <c r="AB88" s="407"/>
      <c r="AC88" s="407"/>
      <c r="AD88" s="422" t="s">
        <v>2</v>
      </c>
      <c r="AE88" s="499">
        <v>0</v>
      </c>
      <c r="AF88" s="501">
        <v>2</v>
      </c>
      <c r="AG88" s="496">
        <f>SUM(AE88*AF88)</f>
        <v>0</v>
      </c>
      <c r="AH88" s="47"/>
      <c r="AI88" s="47"/>
    </row>
    <row r="89" spans="1:37" s="26" customFormat="1" ht="24.95" customHeight="1" x14ac:dyDescent="0.15">
      <c r="A89" s="55"/>
      <c r="B89" s="401" t="s">
        <v>183</v>
      </c>
      <c r="C89" s="402"/>
      <c r="D89" s="403"/>
      <c r="E89" s="471" t="s">
        <v>184</v>
      </c>
      <c r="F89" s="402"/>
      <c r="G89" s="472"/>
      <c r="H89" s="388" t="s">
        <v>239</v>
      </c>
      <c r="I89" s="389"/>
      <c r="J89" s="391"/>
      <c r="K89" s="392" t="s">
        <v>240</v>
      </c>
      <c r="L89" s="389"/>
      <c r="M89" s="390"/>
      <c r="N89" s="388" t="s">
        <v>185</v>
      </c>
      <c r="O89" s="389"/>
      <c r="P89" s="389"/>
      <c r="Q89" s="391"/>
      <c r="R89" s="392" t="s">
        <v>186</v>
      </c>
      <c r="S89" s="389"/>
      <c r="T89" s="390"/>
      <c r="U89" s="6"/>
      <c r="V89" s="407"/>
      <c r="W89" s="407"/>
      <c r="X89" s="407"/>
      <c r="Y89" s="407"/>
      <c r="Z89" s="407"/>
      <c r="AA89" s="407"/>
      <c r="AB89" s="407"/>
      <c r="AC89" s="407"/>
      <c r="AD89" s="498"/>
      <c r="AE89" s="500"/>
      <c r="AF89" s="502"/>
      <c r="AG89" s="497"/>
      <c r="AH89" s="47"/>
      <c r="AI89" s="47"/>
    </row>
    <row r="90" spans="1:37" s="26" customFormat="1" ht="24.95" customHeight="1" x14ac:dyDescent="0.15">
      <c r="A90" s="55"/>
      <c r="B90" s="404">
        <v>0</v>
      </c>
      <c r="C90" s="405"/>
      <c r="D90" s="406"/>
      <c r="E90" s="473">
        <v>0</v>
      </c>
      <c r="F90" s="405"/>
      <c r="G90" s="474"/>
      <c r="H90" s="404">
        <v>0</v>
      </c>
      <c r="I90" s="405"/>
      <c r="J90" s="406"/>
      <c r="K90" s="473">
        <v>0</v>
      </c>
      <c r="L90" s="405"/>
      <c r="M90" s="474"/>
      <c r="N90" s="404">
        <v>0</v>
      </c>
      <c r="O90" s="405"/>
      <c r="P90" s="405"/>
      <c r="Q90" s="406"/>
      <c r="R90" s="405">
        <v>0</v>
      </c>
      <c r="S90" s="405"/>
      <c r="T90" s="474"/>
      <c r="U90" s="6"/>
      <c r="V90" s="407" t="s">
        <v>334</v>
      </c>
      <c r="W90" s="407"/>
      <c r="X90" s="407"/>
      <c r="Y90" s="407"/>
      <c r="Z90" s="407"/>
      <c r="AA90" s="407"/>
      <c r="AB90" s="407"/>
      <c r="AC90" s="407"/>
      <c r="AD90" s="422" t="s">
        <v>2</v>
      </c>
      <c r="AE90" s="499">
        <v>0</v>
      </c>
      <c r="AF90" s="501">
        <v>1</v>
      </c>
      <c r="AG90" s="496">
        <f>SUM(AE90*AF90)</f>
        <v>0</v>
      </c>
      <c r="AH90" s="47"/>
      <c r="AI90" s="47"/>
    </row>
    <row r="91" spans="1:37" s="26" customFormat="1" ht="24.95" customHeight="1" x14ac:dyDescent="0.15">
      <c r="A91" s="55"/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6"/>
      <c r="V91" s="407"/>
      <c r="W91" s="407"/>
      <c r="X91" s="407"/>
      <c r="Y91" s="407"/>
      <c r="Z91" s="407"/>
      <c r="AA91" s="407"/>
      <c r="AB91" s="407"/>
      <c r="AC91" s="407"/>
      <c r="AD91" s="498"/>
      <c r="AE91" s="500"/>
      <c r="AF91" s="502"/>
      <c r="AG91" s="497"/>
      <c r="AH91" s="47"/>
      <c r="AI91" s="47"/>
    </row>
    <row r="92" spans="1:37" s="26" customFormat="1" ht="24.95" customHeight="1" x14ac:dyDescent="0.15">
      <c r="A92" s="209"/>
      <c r="B92" s="44"/>
      <c r="C92" s="44"/>
      <c r="D92" s="44"/>
      <c r="E92" s="44"/>
      <c r="F92" s="44"/>
      <c r="G92" s="44"/>
      <c r="H92" s="44"/>
      <c r="I92" s="262"/>
      <c r="J92" s="262"/>
      <c r="K92" s="6"/>
      <c r="L92" s="6"/>
      <c r="M92" s="6"/>
      <c r="N92" s="6"/>
      <c r="O92" s="6"/>
      <c r="P92" s="6"/>
      <c r="Q92" s="6"/>
      <c r="R92" s="6"/>
      <c r="S92" s="6"/>
      <c r="T92" s="262"/>
      <c r="U92" s="6"/>
      <c r="V92" s="407" t="s">
        <v>187</v>
      </c>
      <c r="W92" s="407"/>
      <c r="X92" s="407"/>
      <c r="Y92" s="407"/>
      <c r="Z92" s="407"/>
      <c r="AA92" s="407"/>
      <c r="AB92" s="407"/>
      <c r="AC92" s="407"/>
      <c r="AD92" s="249" t="s">
        <v>2</v>
      </c>
      <c r="AE92" s="49">
        <v>0</v>
      </c>
      <c r="AF92" s="247">
        <v>3</v>
      </c>
      <c r="AG92" s="100">
        <f>SUM(AE92*AF92)</f>
        <v>0</v>
      </c>
      <c r="AH92" s="47"/>
      <c r="AI92" s="47"/>
    </row>
    <row r="93" spans="1:37" s="26" customFormat="1" ht="24.95" customHeight="1" x14ac:dyDescent="0.15">
      <c r="A93" s="84"/>
      <c r="B93" s="243"/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6"/>
      <c r="V93" s="408" t="s">
        <v>173</v>
      </c>
      <c r="W93" s="408"/>
      <c r="X93" s="408"/>
      <c r="Y93" s="408"/>
      <c r="Z93" s="408"/>
      <c r="AA93" s="408"/>
      <c r="AB93" s="408"/>
      <c r="AC93" s="408"/>
      <c r="AD93" s="294" t="s">
        <v>55</v>
      </c>
      <c r="AE93" s="295"/>
      <c r="AF93" s="296"/>
      <c r="AG93" s="98">
        <f>SUM(AG88:AG92)</f>
        <v>0</v>
      </c>
    </row>
    <row r="94" spans="1:37" s="26" customFormat="1" ht="27" customHeight="1" x14ac:dyDescent="0.15">
      <c r="A94" s="7"/>
      <c r="B94" s="14" t="s">
        <v>33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6"/>
      <c r="AH94" s="2"/>
      <c r="AI94" s="48"/>
      <c r="AJ94" s="47"/>
      <c r="AK94" s="6"/>
    </row>
    <row r="95" spans="1:37" s="26" customFormat="1" ht="26.25" customHeight="1" x14ac:dyDescent="0.15">
      <c r="A95" s="84" t="s">
        <v>40</v>
      </c>
      <c r="B95" s="139" t="s">
        <v>219</v>
      </c>
      <c r="C95" s="50"/>
      <c r="D95" s="50"/>
      <c r="E95" s="50"/>
      <c r="F95" s="50"/>
      <c r="G95" s="50"/>
      <c r="H95" s="50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8"/>
      <c r="U95" s="6"/>
      <c r="AH95" s="44"/>
      <c r="AI95" s="44"/>
    </row>
    <row r="96" spans="1:37" s="54" customFormat="1" ht="28.5" customHeight="1" x14ac:dyDescent="0.15">
      <c r="A96" s="12"/>
      <c r="B96" s="401" t="s">
        <v>45</v>
      </c>
      <c r="C96" s="402"/>
      <c r="D96" s="402"/>
      <c r="E96" s="402"/>
      <c r="F96" s="402"/>
      <c r="G96" s="402"/>
      <c r="H96" s="402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72"/>
      <c r="U96" s="12"/>
      <c r="V96" s="44" t="s">
        <v>101</v>
      </c>
      <c r="W96" s="113"/>
      <c r="X96" s="113"/>
      <c r="Y96" s="113"/>
      <c r="Z96" s="113"/>
      <c r="AA96" s="113"/>
      <c r="AB96" s="113"/>
      <c r="AC96" s="44"/>
      <c r="AE96" s="29"/>
      <c r="AF96" s="91" t="s">
        <v>62</v>
      </c>
      <c r="AG96" s="92" t="s">
        <v>54</v>
      </c>
      <c r="AH96" s="44"/>
      <c r="AI96" s="44"/>
      <c r="AJ96" s="44"/>
      <c r="AK96" s="12"/>
    </row>
    <row r="97" spans="1:44" s="54" customFormat="1" ht="34.5" customHeight="1" x14ac:dyDescent="0.15">
      <c r="A97" s="12"/>
      <c r="B97" s="422" t="s">
        <v>66</v>
      </c>
      <c r="C97" s="423"/>
      <c r="D97" s="423"/>
      <c r="E97" s="424"/>
      <c r="F97" s="485" t="s">
        <v>112</v>
      </c>
      <c r="G97" s="486"/>
      <c r="H97" s="486"/>
      <c r="I97" s="486"/>
      <c r="J97" s="486"/>
      <c r="K97" s="486"/>
      <c r="L97" s="486"/>
      <c r="M97" s="486"/>
      <c r="N97" s="486"/>
      <c r="O97" s="486"/>
      <c r="P97" s="486"/>
      <c r="Q97" s="486"/>
      <c r="R97" s="486"/>
      <c r="S97" s="486"/>
      <c r="T97" s="487"/>
      <c r="U97" s="12"/>
      <c r="V97" s="407" t="s">
        <v>220</v>
      </c>
      <c r="W97" s="407"/>
      <c r="X97" s="407"/>
      <c r="Y97" s="407"/>
      <c r="Z97" s="407"/>
      <c r="AA97" s="407"/>
      <c r="AB97" s="407"/>
      <c r="AC97" s="407"/>
      <c r="AD97" s="299" t="s">
        <v>2</v>
      </c>
      <c r="AE97" s="133">
        <v>0</v>
      </c>
      <c r="AF97" s="140">
        <v>25</v>
      </c>
      <c r="AG97" s="129">
        <f>SUM(AE97*AF97)</f>
        <v>0</v>
      </c>
      <c r="AH97" s="45"/>
      <c r="AI97" s="45"/>
    </row>
    <row r="98" spans="1:44" s="54" customFormat="1" ht="31.5" customHeight="1" x14ac:dyDescent="0.15">
      <c r="A98" s="12"/>
      <c r="B98" s="480"/>
      <c r="C98" s="400"/>
      <c r="D98" s="400"/>
      <c r="E98" s="481"/>
      <c r="F98" s="482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483"/>
      <c r="T98" s="484"/>
      <c r="U98" s="12"/>
      <c r="V98" s="408" t="s">
        <v>0</v>
      </c>
      <c r="W98" s="408"/>
      <c r="X98" s="408"/>
      <c r="Y98" s="408"/>
      <c r="Z98" s="408"/>
      <c r="AA98" s="408"/>
      <c r="AB98" s="408"/>
      <c r="AC98" s="408"/>
      <c r="AD98" s="295" t="s">
        <v>55</v>
      </c>
      <c r="AE98" s="295"/>
      <c r="AF98" s="296"/>
      <c r="AG98" s="98">
        <f>SUM(AG97)</f>
        <v>0</v>
      </c>
      <c r="AH98" s="45"/>
      <c r="AI98" s="45"/>
    </row>
    <row r="99" spans="1:44" s="54" customFormat="1" ht="31.5" customHeight="1" x14ac:dyDescent="0.15">
      <c r="A99" s="12"/>
      <c r="B99" s="480"/>
      <c r="C99" s="400"/>
      <c r="D99" s="400"/>
      <c r="E99" s="481"/>
      <c r="F99" s="482"/>
      <c r="G99" s="483"/>
      <c r="H99" s="483"/>
      <c r="I99" s="483"/>
      <c r="J99" s="483"/>
      <c r="K99" s="483"/>
      <c r="L99" s="483"/>
      <c r="M99" s="483"/>
      <c r="N99" s="483"/>
      <c r="O99" s="483"/>
      <c r="P99" s="483"/>
      <c r="Q99" s="483"/>
      <c r="R99" s="483"/>
      <c r="S99" s="483"/>
      <c r="T99" s="484"/>
      <c r="U99" s="12"/>
      <c r="AG99" s="44"/>
      <c r="AH99" s="45"/>
      <c r="AI99" s="45"/>
    </row>
    <row r="100" spans="1:44" s="54" customFormat="1" ht="31.5" customHeight="1" x14ac:dyDescent="0.15">
      <c r="A100" s="12"/>
      <c r="B100" s="480"/>
      <c r="C100" s="400"/>
      <c r="D100" s="400"/>
      <c r="E100" s="481"/>
      <c r="F100" s="482"/>
      <c r="G100" s="483"/>
      <c r="H100" s="483"/>
      <c r="I100" s="483"/>
      <c r="J100" s="483"/>
      <c r="K100" s="483"/>
      <c r="L100" s="483"/>
      <c r="M100" s="483"/>
      <c r="N100" s="483"/>
      <c r="O100" s="483"/>
      <c r="P100" s="483"/>
      <c r="Q100" s="483"/>
      <c r="R100" s="483"/>
      <c r="S100" s="483"/>
      <c r="T100" s="484"/>
      <c r="U100" s="12"/>
      <c r="AG100" s="44"/>
      <c r="AH100" s="45"/>
      <c r="AI100" s="45"/>
    </row>
    <row r="101" spans="1:44" s="54" customFormat="1" ht="31.5" customHeight="1" x14ac:dyDescent="0.15">
      <c r="A101" s="12"/>
      <c r="B101" s="475"/>
      <c r="C101" s="475"/>
      <c r="D101" s="475"/>
      <c r="E101" s="475"/>
      <c r="F101" s="476"/>
      <c r="G101" s="477"/>
      <c r="H101" s="477"/>
      <c r="I101" s="477"/>
      <c r="J101" s="477"/>
      <c r="K101" s="477"/>
      <c r="L101" s="477"/>
      <c r="M101" s="477"/>
      <c r="N101" s="477"/>
      <c r="O101" s="477"/>
      <c r="P101" s="477"/>
      <c r="Q101" s="477"/>
      <c r="R101" s="477"/>
      <c r="S101" s="477"/>
      <c r="T101" s="478"/>
      <c r="U101" s="10"/>
      <c r="AG101" s="113"/>
      <c r="AH101" s="45"/>
      <c r="AI101" s="45"/>
    </row>
    <row r="102" spans="1:44" s="54" customFormat="1" ht="24.95" customHeight="1" x14ac:dyDescent="0.15">
      <c r="A102" s="1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2"/>
      <c r="S102" s="12"/>
      <c r="T102" s="10"/>
      <c r="U102" s="10"/>
      <c r="V102" s="114"/>
      <c r="W102" s="114"/>
      <c r="X102" s="114"/>
      <c r="Y102" s="114"/>
      <c r="Z102" s="114"/>
      <c r="AA102" s="114"/>
      <c r="AB102" s="114"/>
      <c r="AC102" s="113"/>
      <c r="AD102" s="43"/>
      <c r="AE102" s="114"/>
      <c r="AF102" s="107"/>
      <c r="AH102" s="10"/>
      <c r="AI102" s="43"/>
      <c r="AJ102" s="12"/>
    </row>
    <row r="103" spans="1:44" s="26" customFormat="1" ht="26.25" customHeight="1" x14ac:dyDescent="0.15">
      <c r="A103" s="163" t="s">
        <v>41</v>
      </c>
      <c r="B103" s="139" t="s">
        <v>188</v>
      </c>
      <c r="C103" s="213"/>
      <c r="D103" s="50"/>
      <c r="E103" s="50"/>
      <c r="F103" s="50"/>
      <c r="G103" s="50"/>
      <c r="H103" s="50"/>
      <c r="I103" s="50"/>
      <c r="J103" s="50"/>
      <c r="K103" s="50"/>
      <c r="L103" s="44"/>
      <c r="M103" s="44"/>
      <c r="N103" s="214"/>
      <c r="O103" s="214"/>
      <c r="P103" s="214"/>
      <c r="Q103" s="214"/>
      <c r="R103" s="214"/>
      <c r="S103" s="214"/>
      <c r="T103" s="214"/>
      <c r="U103" s="6"/>
      <c r="V103" s="50" t="s">
        <v>242</v>
      </c>
      <c r="W103" s="50"/>
      <c r="X103" s="50"/>
      <c r="Y103" s="50"/>
      <c r="Z103" s="50"/>
      <c r="AA103" s="50"/>
      <c r="AB103" s="50"/>
      <c r="AC103" s="50"/>
      <c r="AD103" s="50"/>
      <c r="AE103" s="29" t="s">
        <v>63</v>
      </c>
      <c r="AF103" s="91" t="s">
        <v>62</v>
      </c>
      <c r="AG103" s="92" t="s">
        <v>54</v>
      </c>
      <c r="AI103" s="44"/>
    </row>
    <row r="104" spans="1:44" s="54" customFormat="1" ht="33.75" customHeight="1" x14ac:dyDescent="0.15">
      <c r="A104" s="26"/>
      <c r="B104" s="494" t="s">
        <v>189</v>
      </c>
      <c r="C104" s="495"/>
      <c r="D104" s="394" t="s">
        <v>190</v>
      </c>
      <c r="E104" s="394"/>
      <c r="F104" s="395" t="s">
        <v>191</v>
      </c>
      <c r="G104" s="395"/>
      <c r="H104" s="395"/>
      <c r="I104" s="395"/>
      <c r="J104" s="395"/>
      <c r="K104" s="395"/>
      <c r="L104" s="2"/>
      <c r="M104" s="10"/>
      <c r="N104" s="214"/>
      <c r="O104" s="214"/>
      <c r="P104" s="214"/>
      <c r="Q104" s="214"/>
      <c r="R104" s="214"/>
      <c r="S104" s="214"/>
      <c r="T104" s="214"/>
      <c r="U104" s="10"/>
      <c r="V104" s="488" t="s">
        <v>192</v>
      </c>
      <c r="W104" s="489"/>
      <c r="X104" s="489"/>
      <c r="Y104" s="489"/>
      <c r="Z104" s="489"/>
      <c r="AA104" s="489"/>
      <c r="AB104" s="489"/>
      <c r="AC104" s="490"/>
      <c r="AD104" s="19" t="s">
        <v>2</v>
      </c>
      <c r="AE104" s="49">
        <v>0</v>
      </c>
      <c r="AF104" s="208">
        <v>0.33</v>
      </c>
      <c r="AG104" s="96">
        <f>SUM(AE104*AF104)</f>
        <v>0</v>
      </c>
      <c r="AH104" s="41"/>
      <c r="AI104" s="44"/>
      <c r="AJ104" s="44"/>
      <c r="AK104" s="12"/>
    </row>
    <row r="105" spans="1:44" s="54" customFormat="1" ht="28.5" customHeight="1" x14ac:dyDescent="0.15">
      <c r="A105" s="11"/>
      <c r="B105" s="464" t="s">
        <v>177</v>
      </c>
      <c r="C105" s="465"/>
      <c r="D105" s="466"/>
      <c r="E105" s="466"/>
      <c r="F105" s="396"/>
      <c r="G105" s="397"/>
      <c r="H105" s="397"/>
      <c r="I105" s="397"/>
      <c r="J105" s="397"/>
      <c r="K105" s="456"/>
      <c r="L105" s="214"/>
      <c r="M105" s="214"/>
      <c r="N105" s="215"/>
      <c r="O105" s="215"/>
      <c r="P105" s="215"/>
      <c r="Q105" s="215"/>
      <c r="R105" s="215"/>
      <c r="S105" s="215"/>
      <c r="T105" s="215"/>
      <c r="U105" s="12"/>
      <c r="V105" s="408" t="s">
        <v>3</v>
      </c>
      <c r="W105" s="408"/>
      <c r="X105" s="408"/>
      <c r="Y105" s="408"/>
      <c r="Z105" s="408"/>
      <c r="AA105" s="408"/>
      <c r="AB105" s="408"/>
      <c r="AC105" s="408"/>
      <c r="AD105" s="294" t="s">
        <v>55</v>
      </c>
      <c r="AE105" s="295"/>
      <c r="AF105" s="296"/>
      <c r="AG105" s="97">
        <f>SUM(AG103:AG104)</f>
        <v>0</v>
      </c>
      <c r="AH105" s="26"/>
      <c r="AI105" s="43"/>
      <c r="AJ105" s="12"/>
    </row>
    <row r="106" spans="1:44" s="54" customFormat="1" ht="24.95" customHeight="1" x14ac:dyDescent="0.15">
      <c r="A106" s="11"/>
      <c r="B106" s="491" t="s">
        <v>178</v>
      </c>
      <c r="C106" s="492"/>
      <c r="D106" s="466"/>
      <c r="E106" s="466"/>
      <c r="F106" s="396"/>
      <c r="G106" s="397"/>
      <c r="H106" s="397"/>
      <c r="I106" s="397"/>
      <c r="J106" s="397"/>
      <c r="K106" s="456"/>
      <c r="L106" s="214"/>
      <c r="M106" s="214"/>
      <c r="N106" s="214"/>
      <c r="O106" s="214"/>
      <c r="P106" s="214"/>
      <c r="Q106" s="214"/>
      <c r="R106" s="214"/>
      <c r="S106" s="214"/>
      <c r="T106" s="214"/>
      <c r="U106" s="12"/>
      <c r="V106" s="493"/>
      <c r="W106" s="493"/>
      <c r="X106" s="493"/>
      <c r="Y106" s="493"/>
      <c r="Z106" s="493"/>
      <c r="AA106" s="493"/>
      <c r="AB106" s="493"/>
      <c r="AC106" s="493"/>
      <c r="AD106" s="10"/>
      <c r="AE106" s="43"/>
      <c r="AF106" s="114"/>
      <c r="AG106" s="107"/>
      <c r="AH106" s="26"/>
      <c r="AI106" s="43"/>
      <c r="AJ106" s="12"/>
    </row>
    <row r="107" spans="1:44" s="54" customFormat="1" ht="24.95" customHeight="1" x14ac:dyDescent="0.15">
      <c r="A107" s="11"/>
      <c r="B107" s="398" t="s">
        <v>193</v>
      </c>
      <c r="C107" s="399"/>
      <c r="D107" s="400"/>
      <c r="E107" s="400"/>
      <c r="F107" s="396"/>
      <c r="G107" s="397"/>
      <c r="H107" s="397"/>
      <c r="I107" s="397"/>
      <c r="J107" s="397"/>
      <c r="K107" s="456"/>
      <c r="L107" s="214"/>
      <c r="M107" s="214"/>
      <c r="N107" s="10"/>
      <c r="O107" s="44"/>
      <c r="P107" s="6"/>
      <c r="Q107" s="26"/>
      <c r="R107" s="26"/>
      <c r="S107" s="26"/>
      <c r="T107" s="26"/>
      <c r="U107" s="10"/>
      <c r="V107" s="706"/>
      <c r="W107" s="706"/>
      <c r="X107" s="706"/>
      <c r="Y107" s="706"/>
      <c r="Z107" s="706"/>
      <c r="AA107" s="706"/>
      <c r="AB107" s="706"/>
      <c r="AC107" s="706"/>
      <c r="AD107" s="267"/>
      <c r="AE107" s="267"/>
      <c r="AF107" s="267"/>
      <c r="AG107" s="187"/>
      <c r="AH107" s="26"/>
      <c r="AI107" s="26"/>
    </row>
    <row r="108" spans="1:44" s="54" customFormat="1" ht="40.5" customHeight="1" x14ac:dyDescent="0.15">
      <c r="A108" s="11"/>
      <c r="B108" s="467" t="s">
        <v>194</v>
      </c>
      <c r="C108" s="467"/>
      <c r="D108" s="479" t="s">
        <v>190</v>
      </c>
      <c r="E108" s="398"/>
      <c r="F108" s="479" t="s">
        <v>191</v>
      </c>
      <c r="G108" s="479"/>
      <c r="H108" s="479"/>
      <c r="I108" s="479"/>
      <c r="J108" s="479"/>
      <c r="K108" s="479"/>
      <c r="L108" s="215"/>
      <c r="M108" s="215"/>
      <c r="N108" s="10"/>
      <c r="O108" s="44"/>
      <c r="P108" s="6"/>
      <c r="Q108" s="26"/>
      <c r="R108" s="26"/>
      <c r="S108" s="26"/>
      <c r="T108" s="26"/>
      <c r="U108" s="10"/>
      <c r="V108" s="26"/>
      <c r="W108" s="26"/>
      <c r="X108" s="26"/>
      <c r="Y108" s="44"/>
      <c r="Z108" s="44"/>
      <c r="AA108" s="26"/>
      <c r="AB108" s="26"/>
      <c r="AC108" s="26"/>
      <c r="AE108" s="26"/>
      <c r="AF108" s="26"/>
      <c r="AG108" s="26"/>
      <c r="AH108" s="26"/>
      <c r="AI108" s="26"/>
    </row>
    <row r="109" spans="1:44" s="26" customFormat="1" ht="24.95" customHeight="1" x14ac:dyDescent="0.15">
      <c r="A109" s="11"/>
      <c r="B109" s="395" t="s">
        <v>177</v>
      </c>
      <c r="C109" s="393"/>
      <c r="D109" s="602"/>
      <c r="E109" s="602"/>
      <c r="F109" s="396"/>
      <c r="G109" s="397"/>
      <c r="H109" s="397"/>
      <c r="I109" s="397"/>
      <c r="J109" s="397"/>
      <c r="K109" s="456"/>
      <c r="L109" s="214"/>
      <c r="M109" s="214"/>
      <c r="N109" s="10"/>
      <c r="O109" s="44"/>
      <c r="P109" s="6"/>
      <c r="U109" s="12"/>
      <c r="Y109" s="44"/>
      <c r="Z109" s="44"/>
      <c r="AJ109" s="54"/>
      <c r="AK109" s="54"/>
      <c r="AL109" s="54"/>
      <c r="AM109" s="54"/>
      <c r="AN109" s="54"/>
      <c r="AO109" s="54"/>
      <c r="AP109" s="54"/>
      <c r="AQ109" s="54"/>
      <c r="AR109" s="54"/>
    </row>
    <row r="110" spans="1:44" s="26" customFormat="1" ht="24.95" customHeight="1" x14ac:dyDescent="0.15">
      <c r="A110" s="216"/>
      <c r="B110" s="395" t="s">
        <v>178</v>
      </c>
      <c r="C110" s="393"/>
      <c r="D110" s="396"/>
      <c r="E110" s="397"/>
      <c r="F110" s="396"/>
      <c r="G110" s="397"/>
      <c r="H110" s="397"/>
      <c r="I110" s="397"/>
      <c r="J110" s="397"/>
      <c r="K110" s="456"/>
      <c r="L110" s="6"/>
      <c r="M110" s="44"/>
      <c r="N110" s="10"/>
      <c r="O110" s="44"/>
      <c r="P110" s="6"/>
      <c r="Y110" s="44"/>
      <c r="Z110" s="44"/>
    </row>
    <row r="111" spans="1:44" s="26" customFormat="1" ht="24.95" customHeight="1" x14ac:dyDescent="0.15">
      <c r="A111" s="61"/>
      <c r="B111" s="395" t="s">
        <v>193</v>
      </c>
      <c r="C111" s="393"/>
      <c r="D111" s="396"/>
      <c r="E111" s="397"/>
      <c r="F111" s="396"/>
      <c r="G111" s="397"/>
      <c r="H111" s="397"/>
      <c r="I111" s="397"/>
      <c r="J111" s="397"/>
      <c r="K111" s="456"/>
      <c r="L111" s="10"/>
      <c r="M111" s="44"/>
      <c r="N111" s="10"/>
      <c r="O111" s="10"/>
      <c r="P111" s="10"/>
      <c r="Q111" s="44"/>
      <c r="R111" s="6"/>
      <c r="Y111" s="44"/>
      <c r="Z111" s="44"/>
      <c r="AH111" s="2"/>
    </row>
    <row r="112" spans="1:44" s="26" customFormat="1" ht="24.95" customHeight="1" x14ac:dyDescent="0.15">
      <c r="A112" s="11"/>
      <c r="B112" s="393" t="s">
        <v>195</v>
      </c>
      <c r="C112" s="707"/>
      <c r="D112" s="393" t="s">
        <v>190</v>
      </c>
      <c r="E112" s="394"/>
      <c r="F112" s="393" t="s">
        <v>191</v>
      </c>
      <c r="G112" s="394"/>
      <c r="H112" s="394"/>
      <c r="I112" s="394"/>
      <c r="J112" s="394"/>
      <c r="K112" s="707"/>
      <c r="L112" s="10"/>
      <c r="M112" s="43"/>
      <c r="N112" s="10"/>
      <c r="O112" s="10"/>
      <c r="P112" s="10"/>
      <c r="Q112" s="10"/>
      <c r="R112" s="10"/>
      <c r="S112" s="10"/>
      <c r="T112" s="10"/>
    </row>
    <row r="113" spans="1:48" s="26" customFormat="1" ht="24.95" customHeight="1" x14ac:dyDescent="0.15">
      <c r="A113" s="11"/>
      <c r="B113" s="393" t="s">
        <v>177</v>
      </c>
      <c r="C113" s="707"/>
      <c r="D113" s="466"/>
      <c r="E113" s="466"/>
      <c r="F113" s="396"/>
      <c r="G113" s="397"/>
      <c r="H113" s="397"/>
      <c r="I113" s="397"/>
      <c r="J113" s="397"/>
      <c r="K113" s="456"/>
      <c r="L113" s="217"/>
      <c r="M113" s="43"/>
      <c r="N113" s="10"/>
      <c r="O113" s="10"/>
      <c r="P113" s="10"/>
      <c r="Q113" s="10"/>
      <c r="R113" s="10"/>
      <c r="S113" s="10"/>
      <c r="T113" s="10"/>
      <c r="V113" s="10"/>
      <c r="W113" s="10"/>
      <c r="X113" s="10"/>
    </row>
    <row r="114" spans="1:48" s="26" customFormat="1" ht="24.95" customHeight="1" x14ac:dyDescent="0.15">
      <c r="A114" s="11"/>
      <c r="B114" s="393" t="s">
        <v>178</v>
      </c>
      <c r="C114" s="707"/>
      <c r="D114" s="397"/>
      <c r="E114" s="397"/>
      <c r="F114" s="396"/>
      <c r="G114" s="397"/>
      <c r="H114" s="397"/>
      <c r="I114" s="397"/>
      <c r="J114" s="397"/>
      <c r="K114" s="456"/>
      <c r="L114" s="12"/>
      <c r="M114" s="43"/>
      <c r="N114" s="10"/>
      <c r="O114" s="10"/>
      <c r="P114" s="10"/>
      <c r="Q114" s="10"/>
      <c r="R114" s="10"/>
      <c r="S114" s="10"/>
      <c r="T114" s="10"/>
      <c r="V114" s="10"/>
      <c r="W114" s="10"/>
      <c r="X114" s="10"/>
    </row>
    <row r="115" spans="1:48" s="26" customFormat="1" ht="24.95" customHeight="1" x14ac:dyDescent="0.15">
      <c r="A115" s="11"/>
      <c r="B115" s="464" t="s">
        <v>193</v>
      </c>
      <c r="C115" s="465"/>
      <c r="D115" s="466"/>
      <c r="E115" s="466"/>
      <c r="F115" s="396"/>
      <c r="G115" s="397"/>
      <c r="H115" s="397"/>
      <c r="I115" s="397"/>
      <c r="J115" s="397"/>
      <c r="K115" s="456"/>
      <c r="L115" s="12"/>
      <c r="M115" s="10"/>
      <c r="N115" s="2"/>
      <c r="O115" s="2"/>
      <c r="P115" s="2"/>
      <c r="Q115" s="2"/>
      <c r="R115" s="2"/>
      <c r="S115" s="2"/>
      <c r="T115" s="2"/>
      <c r="U115" s="10"/>
      <c r="V115" s="10"/>
      <c r="W115" s="10"/>
      <c r="X115" s="10"/>
      <c r="AB115" s="75"/>
    </row>
    <row r="116" spans="1:48" s="26" customFormat="1" ht="24.95" customHeight="1" x14ac:dyDescent="0.15">
      <c r="A116" s="11"/>
      <c r="B116" s="467" t="s">
        <v>196</v>
      </c>
      <c r="C116" s="467"/>
      <c r="D116" s="395" t="s">
        <v>190</v>
      </c>
      <c r="E116" s="393"/>
      <c r="F116" s="395" t="s">
        <v>191</v>
      </c>
      <c r="G116" s="395"/>
      <c r="H116" s="395"/>
      <c r="I116" s="395"/>
      <c r="J116" s="395"/>
      <c r="K116" s="395"/>
      <c r="L116" s="1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0"/>
      <c r="Z116" s="43"/>
      <c r="AA116" s="6"/>
    </row>
    <row r="117" spans="1:48" s="26" customFormat="1" ht="24.95" customHeight="1" x14ac:dyDescent="0.15">
      <c r="A117" s="11"/>
      <c r="B117" s="395" t="s">
        <v>177</v>
      </c>
      <c r="C117" s="395"/>
      <c r="D117" s="397"/>
      <c r="E117" s="397"/>
      <c r="F117" s="396"/>
      <c r="G117" s="397"/>
      <c r="H117" s="397"/>
      <c r="I117" s="397"/>
      <c r="J117" s="397"/>
      <c r="K117" s="456"/>
      <c r="L117" s="1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48"/>
      <c r="AA117" s="6"/>
      <c r="AI117" s="48"/>
      <c r="AJ117" s="6"/>
    </row>
    <row r="118" spans="1:48" s="26" customFormat="1" ht="24.95" customHeight="1" x14ac:dyDescent="0.15">
      <c r="A118" s="11"/>
      <c r="B118" s="395" t="s">
        <v>178</v>
      </c>
      <c r="C118" s="395"/>
      <c r="D118" s="397"/>
      <c r="E118" s="397"/>
      <c r="F118" s="396"/>
      <c r="G118" s="397"/>
      <c r="H118" s="397"/>
      <c r="I118" s="397"/>
      <c r="J118" s="397"/>
      <c r="K118" s="456"/>
      <c r="L118" s="12"/>
      <c r="M118" s="2"/>
      <c r="N118" s="181"/>
      <c r="O118" s="181"/>
      <c r="P118" s="181"/>
      <c r="Q118" s="181"/>
      <c r="R118" s="218"/>
      <c r="S118" s="218"/>
      <c r="T118" s="218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I118" s="48"/>
      <c r="AJ118" s="6"/>
    </row>
    <row r="119" spans="1:48" s="26" customFormat="1" ht="24.95" customHeight="1" x14ac:dyDescent="0.15">
      <c r="A119" s="11"/>
      <c r="B119" s="395" t="s">
        <v>197</v>
      </c>
      <c r="C119" s="395"/>
      <c r="D119" s="397"/>
      <c r="E119" s="397"/>
      <c r="F119" s="396"/>
      <c r="G119" s="397"/>
      <c r="H119" s="397"/>
      <c r="I119" s="397"/>
      <c r="J119" s="397"/>
      <c r="K119" s="456"/>
      <c r="L119" s="12"/>
      <c r="M119" s="2"/>
      <c r="N119" s="190"/>
      <c r="O119" s="190"/>
      <c r="P119" s="190"/>
      <c r="Q119" s="190"/>
      <c r="R119" s="190"/>
      <c r="S119" s="190"/>
      <c r="T119" s="190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I119" s="48"/>
      <c r="AJ119" s="6"/>
    </row>
    <row r="120" spans="1:48" s="26" customFormat="1" ht="24.75" customHeight="1" x14ac:dyDescent="0.15">
      <c r="A120" s="7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3"/>
      <c r="O120" s="3"/>
      <c r="P120" s="3"/>
      <c r="Q120" s="3"/>
      <c r="R120" s="3"/>
      <c r="S120" s="3"/>
      <c r="T120" s="3"/>
      <c r="U120" s="12"/>
      <c r="V120" s="114"/>
      <c r="W120" s="114"/>
      <c r="X120" s="114"/>
      <c r="Y120" s="114"/>
      <c r="Z120" s="114"/>
      <c r="AA120" s="114"/>
      <c r="AB120" s="114"/>
      <c r="AC120" s="130"/>
      <c r="AD120" s="131"/>
      <c r="AE120" s="131"/>
      <c r="AF120" s="132"/>
      <c r="AH120" s="2"/>
      <c r="AI120" s="48"/>
      <c r="AJ120" s="6"/>
      <c r="AK120" s="66"/>
      <c r="AL120" s="66"/>
      <c r="AN120" s="66"/>
      <c r="AO120" s="66"/>
      <c r="AP120" s="66"/>
      <c r="AQ120" s="66"/>
      <c r="AR120" s="66"/>
    </row>
    <row r="121" spans="1:48" s="26" customFormat="1" ht="31.35" customHeight="1" x14ac:dyDescent="0.15">
      <c r="A121" s="84" t="s">
        <v>172</v>
      </c>
      <c r="B121" s="50" t="s">
        <v>70</v>
      </c>
      <c r="C121" s="50"/>
      <c r="D121" s="50"/>
      <c r="E121" s="50"/>
      <c r="F121" s="50"/>
      <c r="G121" s="50"/>
      <c r="H121" s="50"/>
      <c r="I121" s="50"/>
      <c r="J121" s="50"/>
      <c r="K121" s="6"/>
      <c r="L121" s="6"/>
      <c r="M121" s="6"/>
      <c r="N121" s="6"/>
      <c r="O121" s="6"/>
      <c r="P121" s="6"/>
      <c r="Q121" s="6"/>
      <c r="R121" s="6"/>
      <c r="S121" s="6"/>
      <c r="T121" s="8"/>
      <c r="U121" s="6"/>
      <c r="AH121" s="44"/>
      <c r="AI121" s="44"/>
      <c r="AM121" s="66"/>
    </row>
    <row r="122" spans="1:48" s="66" customFormat="1" ht="116.25" customHeight="1" x14ac:dyDescent="0.15">
      <c r="A122" s="86" t="s">
        <v>72</v>
      </c>
      <c r="B122" s="388" t="s">
        <v>71</v>
      </c>
      <c r="C122" s="389"/>
      <c r="D122" s="389"/>
      <c r="E122" s="389"/>
      <c r="F122" s="389"/>
      <c r="G122" s="389"/>
      <c r="H122" s="389"/>
      <c r="I122" s="389"/>
      <c r="J122" s="389"/>
      <c r="K122" s="389"/>
      <c r="L122" s="389"/>
      <c r="M122" s="389"/>
      <c r="N122" s="389"/>
      <c r="O122" s="389"/>
      <c r="P122" s="389"/>
      <c r="Q122" s="390"/>
      <c r="R122" s="462" t="s">
        <v>98</v>
      </c>
      <c r="S122" s="462"/>
      <c r="T122" s="463"/>
      <c r="U122" s="6"/>
      <c r="V122" s="457" t="s">
        <v>243</v>
      </c>
      <c r="W122" s="457"/>
      <c r="X122" s="457"/>
      <c r="Y122" s="457"/>
      <c r="Z122" s="457"/>
      <c r="AA122" s="457"/>
      <c r="AB122" s="457"/>
      <c r="AC122" s="457"/>
      <c r="AE122" s="29" t="s">
        <v>63</v>
      </c>
      <c r="AF122" s="91" t="s">
        <v>62</v>
      </c>
      <c r="AG122" s="92" t="s">
        <v>54</v>
      </c>
      <c r="AH122" s="44"/>
      <c r="AI122" s="44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</row>
    <row r="123" spans="1:48" s="26" customFormat="1" ht="24.95" customHeight="1" x14ac:dyDescent="0.15">
      <c r="A123" s="77"/>
      <c r="B123" s="383"/>
      <c r="C123" s="384"/>
      <c r="D123" s="384"/>
      <c r="E123" s="384"/>
      <c r="F123" s="384"/>
      <c r="G123" s="384"/>
      <c r="H123" s="384"/>
      <c r="I123" s="384"/>
      <c r="J123" s="384"/>
      <c r="K123" s="384"/>
      <c r="L123" s="384"/>
      <c r="M123" s="384"/>
      <c r="N123" s="384"/>
      <c r="O123" s="384"/>
      <c r="P123" s="384"/>
      <c r="Q123" s="385"/>
      <c r="R123" s="460"/>
      <c r="S123" s="460"/>
      <c r="T123" s="461"/>
      <c r="U123" s="6"/>
      <c r="V123" s="407" t="s">
        <v>68</v>
      </c>
      <c r="W123" s="407"/>
      <c r="X123" s="407"/>
      <c r="Y123" s="407"/>
      <c r="Z123" s="407"/>
      <c r="AA123" s="407"/>
      <c r="AB123" s="407"/>
      <c r="AC123" s="407"/>
      <c r="AD123" s="19" t="s">
        <v>2</v>
      </c>
      <c r="AE123" s="49">
        <v>0</v>
      </c>
      <c r="AF123" s="23">
        <v>5</v>
      </c>
      <c r="AG123" s="96">
        <f>SUM(AE123*AF123)</f>
        <v>0</v>
      </c>
      <c r="AH123" s="44"/>
      <c r="AI123" s="44"/>
      <c r="AN123" s="66"/>
      <c r="AO123" s="66"/>
      <c r="AP123" s="66"/>
      <c r="AQ123" s="66"/>
      <c r="AR123" s="66"/>
      <c r="AS123" s="66"/>
      <c r="AT123" s="66"/>
      <c r="AU123" s="66"/>
      <c r="AV123" s="66"/>
    </row>
    <row r="124" spans="1:48" s="26" customFormat="1" ht="24.95" customHeight="1" x14ac:dyDescent="0.15">
      <c r="A124" s="77"/>
      <c r="B124" s="383"/>
      <c r="C124" s="384"/>
      <c r="D124" s="384"/>
      <c r="E124" s="384"/>
      <c r="F124" s="384"/>
      <c r="G124" s="384"/>
      <c r="H124" s="384"/>
      <c r="I124" s="384"/>
      <c r="J124" s="384"/>
      <c r="K124" s="384"/>
      <c r="L124" s="384"/>
      <c r="M124" s="384"/>
      <c r="N124" s="384"/>
      <c r="O124" s="384"/>
      <c r="P124" s="384"/>
      <c r="Q124" s="385"/>
      <c r="R124" s="460"/>
      <c r="S124" s="460"/>
      <c r="T124" s="461"/>
      <c r="U124" s="5"/>
      <c r="V124" s="407" t="s">
        <v>69</v>
      </c>
      <c r="W124" s="407"/>
      <c r="X124" s="407"/>
      <c r="Y124" s="407"/>
      <c r="Z124" s="407"/>
      <c r="AA124" s="407"/>
      <c r="AB124" s="407"/>
      <c r="AC124" s="407"/>
      <c r="AD124" s="19" t="s">
        <v>2</v>
      </c>
      <c r="AE124" s="49">
        <v>0</v>
      </c>
      <c r="AF124" s="23">
        <v>2</v>
      </c>
      <c r="AG124" s="96">
        <f>SUM(AE124*AF124)</f>
        <v>0</v>
      </c>
      <c r="AH124" s="44"/>
      <c r="AI124" s="44"/>
    </row>
    <row r="125" spans="1:48" s="26" customFormat="1" ht="24.95" customHeight="1" x14ac:dyDescent="0.15">
      <c r="A125" s="7"/>
      <c r="B125" s="383"/>
      <c r="C125" s="384"/>
      <c r="D125" s="384"/>
      <c r="E125" s="384"/>
      <c r="F125" s="384"/>
      <c r="G125" s="384"/>
      <c r="H125" s="384"/>
      <c r="I125" s="384"/>
      <c r="J125" s="384"/>
      <c r="K125" s="384"/>
      <c r="L125" s="384"/>
      <c r="M125" s="384"/>
      <c r="N125" s="384"/>
      <c r="O125" s="384"/>
      <c r="P125" s="384"/>
      <c r="Q125" s="385"/>
      <c r="R125" s="460"/>
      <c r="S125" s="460"/>
      <c r="T125" s="461"/>
      <c r="U125" s="5"/>
      <c r="V125" s="408" t="s">
        <v>174</v>
      </c>
      <c r="W125" s="408"/>
      <c r="X125" s="408"/>
      <c r="Y125" s="408"/>
      <c r="Z125" s="408"/>
      <c r="AA125" s="408"/>
      <c r="AB125" s="408"/>
      <c r="AC125" s="408"/>
      <c r="AD125" s="294" t="s">
        <v>55</v>
      </c>
      <c r="AE125" s="296"/>
      <c r="AF125" s="42"/>
      <c r="AG125" s="98">
        <f>SUM(AG123:AG124)</f>
        <v>0</v>
      </c>
    </row>
    <row r="126" spans="1:48" s="26" customFormat="1" ht="24.95" customHeight="1" x14ac:dyDescent="0.15">
      <c r="A126" s="7"/>
      <c r="B126" s="383"/>
      <c r="C126" s="384"/>
      <c r="D126" s="384"/>
      <c r="E126" s="384"/>
      <c r="F126" s="384"/>
      <c r="G126" s="384"/>
      <c r="H126" s="384"/>
      <c r="I126" s="384"/>
      <c r="J126" s="384"/>
      <c r="K126" s="384"/>
      <c r="L126" s="384"/>
      <c r="M126" s="384"/>
      <c r="N126" s="384"/>
      <c r="O126" s="384"/>
      <c r="P126" s="384"/>
      <c r="Q126" s="385"/>
      <c r="R126" s="458"/>
      <c r="S126" s="458"/>
      <c r="T126" s="459"/>
      <c r="U126" s="6"/>
      <c r="V126" s="6"/>
    </row>
    <row r="127" spans="1:48" s="26" customFormat="1" ht="24.95" customHeight="1" x14ac:dyDescent="0.15">
      <c r="A127" s="7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"/>
      <c r="V127" s="262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262"/>
      <c r="AH127" s="2"/>
      <c r="AI127" s="48"/>
      <c r="AJ127" s="2"/>
      <c r="AK127" s="6"/>
    </row>
    <row r="128" spans="1:48" s="26" customFormat="1" ht="24.95" customHeight="1" x14ac:dyDescent="0.15">
      <c r="A128" s="85" t="s">
        <v>175</v>
      </c>
      <c r="B128" s="112" t="s">
        <v>97</v>
      </c>
      <c r="C128" s="112"/>
      <c r="D128" s="112"/>
      <c r="E128" s="112"/>
      <c r="F128" s="112"/>
      <c r="G128" s="112"/>
      <c r="H128" s="112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6"/>
      <c r="V128" s="109" t="s">
        <v>244</v>
      </c>
      <c r="W128" s="109"/>
      <c r="X128" s="109"/>
      <c r="Y128" s="109"/>
      <c r="Z128" s="109"/>
      <c r="AA128" s="109"/>
      <c r="AB128" s="109"/>
      <c r="AC128" s="109"/>
      <c r="AD128" s="109"/>
      <c r="AE128" s="29" t="s">
        <v>63</v>
      </c>
      <c r="AF128" s="91" t="s">
        <v>62</v>
      </c>
      <c r="AG128" s="92" t="s">
        <v>54</v>
      </c>
      <c r="AH128" s="109"/>
      <c r="AI128" s="47"/>
    </row>
    <row r="129" spans="1:37" s="26" customFormat="1" ht="24.95" customHeight="1" x14ac:dyDescent="0.15">
      <c r="A129" s="88" t="s">
        <v>67</v>
      </c>
      <c r="B129" s="447"/>
      <c r="C129" s="448"/>
      <c r="D129" s="448"/>
      <c r="E129" s="448"/>
      <c r="F129" s="448"/>
      <c r="G129" s="448"/>
      <c r="H129" s="448"/>
      <c r="I129" s="448"/>
      <c r="J129" s="448"/>
      <c r="K129" s="448"/>
      <c r="L129" s="448"/>
      <c r="M129" s="448"/>
      <c r="N129" s="448"/>
      <c r="O129" s="448"/>
      <c r="P129" s="448"/>
      <c r="Q129" s="448"/>
      <c r="R129" s="448"/>
      <c r="S129" s="448"/>
      <c r="T129" s="449"/>
      <c r="U129" s="2"/>
      <c r="V129" s="443" t="s">
        <v>34</v>
      </c>
      <c r="W129" s="444"/>
      <c r="X129" s="444"/>
      <c r="Y129" s="444"/>
      <c r="Z129" s="444"/>
      <c r="AA129" s="444"/>
      <c r="AB129" s="445"/>
      <c r="AC129" s="441" t="s">
        <v>56</v>
      </c>
      <c r="AD129" s="442"/>
      <c r="AE129" s="17">
        <v>0</v>
      </c>
      <c r="AF129" s="108">
        <v>1</v>
      </c>
      <c r="AG129" s="129">
        <f>SUM(AE129*AF129)</f>
        <v>0</v>
      </c>
      <c r="AH129" s="128"/>
    </row>
    <row r="130" spans="1:37" s="26" customFormat="1" ht="27" customHeight="1" x14ac:dyDescent="0.15">
      <c r="A130" s="7"/>
      <c r="B130" s="447"/>
      <c r="C130" s="448"/>
      <c r="D130" s="448"/>
      <c r="E130" s="448"/>
      <c r="F130" s="448"/>
      <c r="G130" s="448"/>
      <c r="H130" s="448"/>
      <c r="I130" s="448"/>
      <c r="J130" s="448"/>
      <c r="K130" s="448"/>
      <c r="L130" s="448"/>
      <c r="M130" s="448"/>
      <c r="N130" s="448"/>
      <c r="O130" s="448"/>
      <c r="P130" s="448"/>
      <c r="Q130" s="448"/>
      <c r="R130" s="448"/>
      <c r="S130" s="448"/>
      <c r="T130" s="449"/>
      <c r="U130" s="6"/>
      <c r="V130" s="443" t="s">
        <v>109</v>
      </c>
      <c r="W130" s="444"/>
      <c r="X130" s="444"/>
      <c r="Y130" s="444"/>
      <c r="Z130" s="444"/>
      <c r="AA130" s="444"/>
      <c r="AB130" s="445"/>
      <c r="AC130" s="441" t="s">
        <v>57</v>
      </c>
      <c r="AD130" s="442"/>
      <c r="AE130" s="17">
        <v>0</v>
      </c>
      <c r="AF130" s="125">
        <v>2</v>
      </c>
      <c r="AG130" s="99">
        <f>SUM(AE130*AF130)</f>
        <v>0</v>
      </c>
      <c r="AH130" s="128"/>
    </row>
    <row r="131" spans="1:37" s="63" customFormat="1" ht="24.95" customHeight="1" x14ac:dyDescent="0.15">
      <c r="A131" s="7"/>
      <c r="B131" s="447"/>
      <c r="C131" s="448"/>
      <c r="D131" s="448"/>
      <c r="E131" s="448"/>
      <c r="F131" s="448"/>
      <c r="G131" s="448"/>
      <c r="H131" s="448"/>
      <c r="I131" s="448"/>
      <c r="J131" s="448"/>
      <c r="K131" s="448"/>
      <c r="L131" s="448"/>
      <c r="M131" s="448"/>
      <c r="N131" s="448"/>
      <c r="O131" s="448"/>
      <c r="P131" s="448"/>
      <c r="Q131" s="448"/>
      <c r="R131" s="448"/>
      <c r="S131" s="448"/>
      <c r="T131" s="449"/>
      <c r="U131" s="6"/>
      <c r="V131" s="443" t="s">
        <v>110</v>
      </c>
      <c r="W131" s="444"/>
      <c r="X131" s="444"/>
      <c r="Y131" s="444"/>
      <c r="Z131" s="444"/>
      <c r="AA131" s="444"/>
      <c r="AB131" s="445"/>
      <c r="AC131" s="441" t="s">
        <v>58</v>
      </c>
      <c r="AD131" s="442"/>
      <c r="AE131" s="17">
        <v>0</v>
      </c>
      <c r="AF131" s="125">
        <v>1</v>
      </c>
      <c r="AG131" s="99">
        <f>SUM(AE131*AF131)</f>
        <v>0</v>
      </c>
      <c r="AH131" s="128"/>
    </row>
    <row r="132" spans="1:37" s="63" customFormat="1" ht="24.95" customHeight="1" x14ac:dyDescent="0.15">
      <c r="A132" s="7"/>
      <c r="B132" s="447"/>
      <c r="C132" s="448"/>
      <c r="D132" s="448"/>
      <c r="E132" s="448"/>
      <c r="F132" s="448"/>
      <c r="G132" s="448"/>
      <c r="H132" s="448"/>
      <c r="I132" s="448"/>
      <c r="J132" s="448"/>
      <c r="K132" s="448"/>
      <c r="L132" s="448"/>
      <c r="M132" s="448"/>
      <c r="N132" s="448"/>
      <c r="O132" s="448"/>
      <c r="P132" s="448"/>
      <c r="Q132" s="448"/>
      <c r="R132" s="448"/>
      <c r="S132" s="448"/>
      <c r="T132" s="449"/>
      <c r="U132" s="6"/>
      <c r="V132" s="443" t="s">
        <v>111</v>
      </c>
      <c r="W132" s="444"/>
      <c r="X132" s="444"/>
      <c r="Y132" s="444"/>
      <c r="Z132" s="444"/>
      <c r="AA132" s="444"/>
      <c r="AB132" s="445"/>
      <c r="AC132" s="441" t="s">
        <v>59</v>
      </c>
      <c r="AD132" s="442"/>
      <c r="AE132" s="17">
        <v>0</v>
      </c>
      <c r="AF132" s="125">
        <v>0.5</v>
      </c>
      <c r="AG132" s="99">
        <f>SUM(AE132*AF132)</f>
        <v>0</v>
      </c>
      <c r="AH132" s="128"/>
    </row>
    <row r="133" spans="1:37" s="63" customFormat="1" ht="24.95" customHeight="1" x14ac:dyDescent="0.15">
      <c r="U133" s="6"/>
      <c r="V133" s="418" t="s">
        <v>176</v>
      </c>
      <c r="W133" s="419"/>
      <c r="X133" s="419"/>
      <c r="Y133" s="419"/>
      <c r="Z133" s="419"/>
      <c r="AA133" s="419"/>
      <c r="AB133" s="420"/>
      <c r="AC133" s="294" t="s">
        <v>55</v>
      </c>
      <c r="AD133" s="295"/>
      <c r="AE133" s="296"/>
      <c r="AF133" s="111"/>
      <c r="AG133" s="98">
        <f>SUM(AG129:AG132)</f>
        <v>0</v>
      </c>
      <c r="AH133" s="128"/>
    </row>
    <row r="134" spans="1:37" s="26" customFormat="1" ht="24.95" customHeight="1" x14ac:dyDescent="0.15">
      <c r="A134" s="220" t="s">
        <v>116</v>
      </c>
      <c r="B134" s="237" t="s">
        <v>198</v>
      </c>
      <c r="C134" s="237"/>
      <c r="D134" s="237"/>
      <c r="E134" s="237"/>
      <c r="F134" s="237"/>
      <c r="G134" s="237"/>
      <c r="H134" s="237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6"/>
      <c r="V134" s="113"/>
      <c r="W134" s="262"/>
      <c r="X134" s="75"/>
      <c r="Y134" s="75"/>
      <c r="Z134" s="75"/>
      <c r="AA134" s="75"/>
      <c r="AB134" s="75"/>
      <c r="AC134" s="75"/>
      <c r="AD134" s="75"/>
      <c r="AE134" s="75"/>
      <c r="AF134" s="75"/>
      <c r="AG134" s="262"/>
      <c r="AH134" s="262"/>
      <c r="AI134" s="44"/>
    </row>
    <row r="135" spans="1:37" s="26" customFormat="1" ht="24.95" customHeight="1" x14ac:dyDescent="0.15">
      <c r="A135" s="163" t="s">
        <v>121</v>
      </c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44"/>
      <c r="S135" s="44"/>
      <c r="T135" s="44"/>
      <c r="U135" s="262"/>
      <c r="V135" s="50" t="s">
        <v>200</v>
      </c>
      <c r="W135" s="50"/>
      <c r="X135" s="50"/>
      <c r="Y135" s="50"/>
      <c r="Z135" s="50"/>
      <c r="AA135" s="50"/>
      <c r="AB135" s="50"/>
      <c r="AC135" s="221"/>
      <c r="AE135" s="29" t="s">
        <v>63</v>
      </c>
      <c r="AF135" s="91" t="s">
        <v>62</v>
      </c>
      <c r="AG135" s="92" t="s">
        <v>54</v>
      </c>
      <c r="AH135" s="262"/>
    </row>
    <row r="136" spans="1:37" s="26" customFormat="1" ht="24.95" customHeight="1" x14ac:dyDescent="0.15">
      <c r="B136" s="450" t="s">
        <v>201</v>
      </c>
      <c r="C136" s="451"/>
      <c r="D136" s="451"/>
      <c r="E136" s="451"/>
      <c r="F136" s="451"/>
      <c r="G136" s="451"/>
      <c r="H136" s="451"/>
      <c r="I136" s="451"/>
      <c r="J136" s="451"/>
      <c r="K136" s="451"/>
      <c r="L136" s="451"/>
      <c r="M136" s="452"/>
      <c r="N136" s="453" t="s">
        <v>202</v>
      </c>
      <c r="O136" s="453"/>
      <c r="P136" s="453"/>
      <c r="Q136" s="453"/>
      <c r="R136" s="454"/>
      <c r="S136" s="454"/>
      <c r="T136" s="454"/>
      <c r="U136" s="262"/>
      <c r="V136" s="407" t="s">
        <v>203</v>
      </c>
      <c r="W136" s="407"/>
      <c r="X136" s="407"/>
      <c r="Y136" s="407"/>
      <c r="Z136" s="407"/>
      <c r="AA136" s="407"/>
      <c r="AB136" s="407"/>
      <c r="AC136" s="407"/>
      <c r="AD136" s="257" t="s">
        <v>2</v>
      </c>
      <c r="AE136" s="49">
        <v>0</v>
      </c>
      <c r="AF136" s="233">
        <v>5</v>
      </c>
      <c r="AG136" s="96">
        <f>SUM(AE136*AF136)</f>
        <v>0</v>
      </c>
      <c r="AH136" s="262"/>
    </row>
    <row r="137" spans="1:37" s="26" customFormat="1" ht="26.1" customHeight="1" x14ac:dyDescent="0.15">
      <c r="A137" s="77"/>
      <c r="B137" s="426" t="s">
        <v>253</v>
      </c>
      <c r="C137" s="427"/>
      <c r="D137" s="427"/>
      <c r="E137" s="427"/>
      <c r="F137" s="427"/>
      <c r="G137" s="427"/>
      <c r="H137" s="427"/>
      <c r="I137" s="427"/>
      <c r="J137" s="427"/>
      <c r="K137" s="427"/>
      <c r="L137" s="427"/>
      <c r="M137" s="428"/>
      <c r="N137" s="455" t="s">
        <v>204</v>
      </c>
      <c r="O137" s="455"/>
      <c r="P137" s="455" t="s">
        <v>205</v>
      </c>
      <c r="Q137" s="455"/>
      <c r="R137" s="246"/>
      <c r="S137" s="246"/>
      <c r="T137" s="246"/>
      <c r="U137" s="262"/>
      <c r="V137" s="407" t="s">
        <v>206</v>
      </c>
      <c r="W137" s="407"/>
      <c r="X137" s="407"/>
      <c r="Y137" s="407"/>
      <c r="Z137" s="407"/>
      <c r="AA137" s="407"/>
      <c r="AB137" s="407"/>
      <c r="AC137" s="407"/>
      <c r="AD137" s="257" t="s">
        <v>2</v>
      </c>
      <c r="AE137" s="49">
        <v>0</v>
      </c>
      <c r="AF137" s="233">
        <v>2</v>
      </c>
      <c r="AG137" s="96">
        <f>SUM(AE137*AF137)</f>
        <v>0</v>
      </c>
      <c r="AH137" s="262"/>
      <c r="AI137" s="48"/>
      <c r="AJ137" s="6"/>
      <c r="AK137" s="6"/>
    </row>
    <row r="138" spans="1:37" s="26" customFormat="1" ht="24.95" customHeight="1" x14ac:dyDescent="0.15">
      <c r="A138" s="77"/>
      <c r="B138" s="383"/>
      <c r="C138" s="384"/>
      <c r="D138" s="384"/>
      <c r="E138" s="384"/>
      <c r="F138" s="384"/>
      <c r="G138" s="384"/>
      <c r="H138" s="384"/>
      <c r="I138" s="384"/>
      <c r="J138" s="384"/>
      <c r="K138" s="384"/>
      <c r="L138" s="384"/>
      <c r="M138" s="385"/>
      <c r="N138" s="387"/>
      <c r="O138" s="387"/>
      <c r="P138" s="387"/>
      <c r="Q138" s="387"/>
      <c r="R138" s="244"/>
      <c r="S138" s="244"/>
      <c r="T138" s="244"/>
      <c r="U138" s="262"/>
      <c r="V138" s="408" t="s">
        <v>173</v>
      </c>
      <c r="W138" s="408"/>
      <c r="X138" s="408"/>
      <c r="Y138" s="408"/>
      <c r="Z138" s="408"/>
      <c r="AA138" s="408"/>
      <c r="AB138" s="408"/>
      <c r="AC138" s="408"/>
      <c r="AD138" s="294" t="s">
        <v>55</v>
      </c>
      <c r="AE138" s="295"/>
      <c r="AF138" s="296"/>
      <c r="AG138" s="98">
        <f>SUM(AG136:AG137)</f>
        <v>0</v>
      </c>
      <c r="AH138" s="262"/>
      <c r="AI138" s="75"/>
    </row>
    <row r="139" spans="1:37" s="26" customFormat="1" ht="24.95" customHeight="1" x14ac:dyDescent="0.15">
      <c r="A139" s="7"/>
      <c r="B139" s="383"/>
      <c r="C139" s="384"/>
      <c r="D139" s="384"/>
      <c r="E139" s="384"/>
      <c r="F139" s="384"/>
      <c r="G139" s="384"/>
      <c r="H139" s="384"/>
      <c r="I139" s="384"/>
      <c r="J139" s="384"/>
      <c r="K139" s="384"/>
      <c r="L139" s="384"/>
      <c r="M139" s="385"/>
      <c r="N139" s="387"/>
      <c r="O139" s="387"/>
      <c r="P139" s="387"/>
      <c r="Q139" s="387"/>
      <c r="R139" s="244"/>
      <c r="S139" s="244"/>
      <c r="T139" s="244"/>
      <c r="U139" s="222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H139" s="262"/>
      <c r="AI139" s="75"/>
    </row>
    <row r="140" spans="1:37" s="26" customFormat="1" ht="24.95" customHeight="1" x14ac:dyDescent="0.15">
      <c r="A140" s="7" t="s">
        <v>207</v>
      </c>
      <c r="B140" s="383"/>
      <c r="C140" s="384"/>
      <c r="D140" s="384"/>
      <c r="E140" s="384"/>
      <c r="F140" s="384"/>
      <c r="G140" s="384"/>
      <c r="H140" s="384"/>
      <c r="I140" s="384"/>
      <c r="J140" s="384"/>
      <c r="K140" s="384"/>
      <c r="L140" s="384"/>
      <c r="M140" s="385"/>
      <c r="N140" s="387"/>
      <c r="O140" s="387"/>
      <c r="P140" s="387"/>
      <c r="Q140" s="387"/>
      <c r="R140" s="244"/>
      <c r="S140" s="244"/>
      <c r="T140" s="244"/>
      <c r="U140" s="262"/>
      <c r="V140" s="55" t="s">
        <v>208</v>
      </c>
      <c r="W140" s="41"/>
      <c r="X140" s="6"/>
      <c r="AH140" s="44"/>
      <c r="AI140" s="75"/>
    </row>
    <row r="141" spans="1:37" s="26" customFormat="1" ht="24.95" customHeight="1" x14ac:dyDescent="0.15">
      <c r="A141" s="7"/>
      <c r="B141" s="383"/>
      <c r="C141" s="384"/>
      <c r="D141" s="384"/>
      <c r="E141" s="384"/>
      <c r="F141" s="384"/>
      <c r="G141" s="384"/>
      <c r="H141" s="384"/>
      <c r="I141" s="384"/>
      <c r="J141" s="384"/>
      <c r="K141" s="384"/>
      <c r="L141" s="384"/>
      <c r="M141" s="385"/>
      <c r="N141" s="387"/>
      <c r="O141" s="387"/>
      <c r="P141" s="387"/>
      <c r="Q141" s="387"/>
      <c r="R141" s="244"/>
      <c r="S141" s="244"/>
      <c r="T141" s="244"/>
      <c r="U141" s="222"/>
      <c r="V141" s="55"/>
      <c r="W141" s="41"/>
      <c r="X141" s="6"/>
      <c r="AH141" s="44"/>
      <c r="AI141" s="75"/>
    </row>
    <row r="142" spans="1:37" s="26" customFormat="1" ht="24.95" customHeight="1" x14ac:dyDescent="0.15">
      <c r="A142" s="7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63"/>
      <c r="S142" s="263"/>
      <c r="T142" s="263"/>
      <c r="U142" s="6"/>
      <c r="V142" s="113"/>
      <c r="W142" s="113"/>
      <c r="X142" s="262"/>
      <c r="Y142" s="6"/>
      <c r="AG142" s="65"/>
      <c r="AH142" s="44"/>
      <c r="AI142" s="75"/>
    </row>
    <row r="143" spans="1:37" s="26" customFormat="1" ht="24.95" customHeight="1" x14ac:dyDescent="0.15">
      <c r="A143" s="163" t="s">
        <v>40</v>
      </c>
      <c r="B143" s="50" t="s">
        <v>209</v>
      </c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44"/>
      <c r="S143" s="44"/>
      <c r="T143" s="44"/>
      <c r="U143" s="6"/>
      <c r="V143" s="50" t="s">
        <v>210</v>
      </c>
      <c r="W143" s="50"/>
      <c r="X143" s="50"/>
      <c r="Y143" s="50"/>
      <c r="Z143" s="50"/>
      <c r="AA143" s="50"/>
      <c r="AB143" s="50"/>
      <c r="AC143" s="242"/>
      <c r="AE143" s="29" t="s">
        <v>63</v>
      </c>
      <c r="AF143" s="91" t="s">
        <v>62</v>
      </c>
      <c r="AG143" s="92" t="s">
        <v>54</v>
      </c>
      <c r="AH143" s="44"/>
      <c r="AI143" s="75"/>
    </row>
    <row r="144" spans="1:37" s="26" customFormat="1" ht="24.95" customHeight="1" x14ac:dyDescent="0.15">
      <c r="B144" s="450" t="s">
        <v>201</v>
      </c>
      <c r="C144" s="451"/>
      <c r="D144" s="451"/>
      <c r="E144" s="451"/>
      <c r="F144" s="451"/>
      <c r="G144" s="451"/>
      <c r="H144" s="451"/>
      <c r="I144" s="451"/>
      <c r="J144" s="451"/>
      <c r="K144" s="451"/>
      <c r="L144" s="451"/>
      <c r="M144" s="452"/>
      <c r="N144" s="453" t="s">
        <v>202</v>
      </c>
      <c r="O144" s="453"/>
      <c r="P144" s="453"/>
      <c r="Q144" s="453"/>
      <c r="R144" s="263"/>
      <c r="S144" s="246"/>
      <c r="T144" s="246"/>
      <c r="U144" s="6"/>
      <c r="V144" s="407" t="s">
        <v>211</v>
      </c>
      <c r="W144" s="407"/>
      <c r="X144" s="407"/>
      <c r="Y144" s="407"/>
      <c r="Z144" s="407"/>
      <c r="AA144" s="407"/>
      <c r="AB144" s="407"/>
      <c r="AC144" s="407"/>
      <c r="AD144" s="257" t="s">
        <v>2</v>
      </c>
      <c r="AE144" s="223">
        <v>0</v>
      </c>
      <c r="AF144" s="233">
        <v>3</v>
      </c>
      <c r="AG144" s="96">
        <f>SUM(AE144*AF144)</f>
        <v>0</v>
      </c>
      <c r="AH144" s="75"/>
      <c r="AI144" s="212"/>
      <c r="AJ144" s="6"/>
    </row>
    <row r="145" spans="1:40" s="26" customFormat="1" ht="24.95" customHeight="1" x14ac:dyDescent="0.15">
      <c r="A145" s="55"/>
      <c r="B145" s="468"/>
      <c r="C145" s="469"/>
      <c r="D145" s="469"/>
      <c r="E145" s="469"/>
      <c r="F145" s="469"/>
      <c r="G145" s="469"/>
      <c r="H145" s="469"/>
      <c r="I145" s="469"/>
      <c r="J145" s="469"/>
      <c r="K145" s="469"/>
      <c r="L145" s="469"/>
      <c r="M145" s="470"/>
      <c r="N145" s="455" t="s">
        <v>204</v>
      </c>
      <c r="O145" s="455"/>
      <c r="P145" s="455" t="s">
        <v>205</v>
      </c>
      <c r="Q145" s="455"/>
      <c r="R145" s="454"/>
      <c r="S145" s="454"/>
      <c r="T145" s="454"/>
      <c r="U145" s="6"/>
      <c r="V145" s="407" t="s">
        <v>206</v>
      </c>
      <c r="W145" s="407"/>
      <c r="X145" s="407"/>
      <c r="Y145" s="407"/>
      <c r="Z145" s="407"/>
      <c r="AA145" s="407"/>
      <c r="AB145" s="407"/>
      <c r="AC145" s="407"/>
      <c r="AD145" s="257" t="s">
        <v>2</v>
      </c>
      <c r="AE145" s="224">
        <v>0</v>
      </c>
      <c r="AF145" s="251">
        <v>2</v>
      </c>
      <c r="AG145" s="96">
        <f>SUM(AE145*AF145)</f>
        <v>0</v>
      </c>
      <c r="AH145" s="75"/>
    </row>
    <row r="146" spans="1:40" s="26" customFormat="1" ht="24.95" customHeight="1" x14ac:dyDescent="0.15">
      <c r="A146" s="55"/>
      <c r="B146" s="383"/>
      <c r="C146" s="384"/>
      <c r="D146" s="384"/>
      <c r="E146" s="384"/>
      <c r="F146" s="384"/>
      <c r="G146" s="384"/>
      <c r="H146" s="384"/>
      <c r="I146" s="384"/>
      <c r="J146" s="384"/>
      <c r="K146" s="384"/>
      <c r="L146" s="384"/>
      <c r="M146" s="385"/>
      <c r="N146" s="387"/>
      <c r="O146" s="387"/>
      <c r="P146" s="387"/>
      <c r="Q146" s="387"/>
      <c r="R146" s="439"/>
      <c r="S146" s="439"/>
      <c r="T146" s="439"/>
      <c r="U146" s="6"/>
      <c r="V146" s="408" t="s">
        <v>0</v>
      </c>
      <c r="W146" s="408"/>
      <c r="X146" s="408"/>
      <c r="Y146" s="408"/>
      <c r="Z146" s="408"/>
      <c r="AA146" s="408"/>
      <c r="AB146" s="408"/>
      <c r="AC146" s="408"/>
      <c r="AD146" s="294" t="s">
        <v>55</v>
      </c>
      <c r="AE146" s="295"/>
      <c r="AF146" s="296"/>
      <c r="AG146" s="98">
        <f>SUM(AG144:AG145)</f>
        <v>0</v>
      </c>
      <c r="AH146" s="262"/>
    </row>
    <row r="147" spans="1:40" s="26" customFormat="1" ht="24.95" customHeight="1" x14ac:dyDescent="0.15">
      <c r="A147" s="7"/>
      <c r="B147" s="383"/>
      <c r="C147" s="384"/>
      <c r="D147" s="384"/>
      <c r="E147" s="384"/>
      <c r="F147" s="384"/>
      <c r="G147" s="384"/>
      <c r="H147" s="384"/>
      <c r="I147" s="384"/>
      <c r="J147" s="384"/>
      <c r="K147" s="384"/>
      <c r="L147" s="384"/>
      <c r="M147" s="385"/>
      <c r="N147" s="387"/>
      <c r="O147" s="387"/>
      <c r="P147" s="387"/>
      <c r="Q147" s="387"/>
      <c r="R147" s="439"/>
      <c r="S147" s="439"/>
      <c r="T147" s="439"/>
      <c r="U147" s="6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H147" s="75"/>
    </row>
    <row r="148" spans="1:40" s="26" customFormat="1" ht="24.95" customHeight="1" x14ac:dyDescent="0.15">
      <c r="A148" s="7"/>
      <c r="B148" s="383"/>
      <c r="C148" s="384"/>
      <c r="D148" s="384"/>
      <c r="E148" s="384"/>
      <c r="F148" s="384"/>
      <c r="G148" s="384"/>
      <c r="H148" s="384"/>
      <c r="I148" s="384"/>
      <c r="J148" s="384"/>
      <c r="K148" s="384"/>
      <c r="L148" s="384"/>
      <c r="M148" s="385"/>
      <c r="N148" s="387"/>
      <c r="O148" s="387"/>
      <c r="P148" s="387"/>
      <c r="Q148" s="387"/>
      <c r="R148" s="439"/>
      <c r="S148" s="439"/>
      <c r="T148" s="439"/>
      <c r="U148" s="6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38"/>
    </row>
    <row r="149" spans="1:40" s="26" customFormat="1" ht="24.95" customHeight="1" x14ac:dyDescent="0.15">
      <c r="A149" s="7" t="s">
        <v>207</v>
      </c>
      <c r="B149" s="383"/>
      <c r="C149" s="384"/>
      <c r="D149" s="384"/>
      <c r="E149" s="384"/>
      <c r="F149" s="384"/>
      <c r="G149" s="384"/>
      <c r="H149" s="384"/>
      <c r="I149" s="384"/>
      <c r="J149" s="384"/>
      <c r="K149" s="384"/>
      <c r="L149" s="384"/>
      <c r="M149" s="385"/>
      <c r="N149" s="387"/>
      <c r="O149" s="387"/>
      <c r="P149" s="387"/>
      <c r="Q149" s="387"/>
      <c r="R149" s="446"/>
      <c r="S149" s="446"/>
      <c r="T149" s="446"/>
      <c r="U149" s="6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38"/>
    </row>
    <row r="150" spans="1:40" s="26" customFormat="1" ht="24.95" customHeight="1" x14ac:dyDescent="0.15">
      <c r="A150" s="7"/>
      <c r="B150" s="383"/>
      <c r="C150" s="384"/>
      <c r="D150" s="384"/>
      <c r="E150" s="384"/>
      <c r="F150" s="384"/>
      <c r="G150" s="384"/>
      <c r="H150" s="384"/>
      <c r="I150" s="384"/>
      <c r="J150" s="384"/>
      <c r="K150" s="384"/>
      <c r="L150" s="384"/>
      <c r="M150" s="385"/>
      <c r="N150" s="387"/>
      <c r="O150" s="387"/>
      <c r="P150" s="387"/>
      <c r="Q150" s="387"/>
      <c r="R150" s="439"/>
      <c r="S150" s="439"/>
      <c r="T150" s="439"/>
      <c r="U150" s="6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38"/>
      <c r="AI150" s="38"/>
    </row>
    <row r="151" spans="1:40" s="26" customFormat="1" ht="24.95" customHeight="1" x14ac:dyDescent="0.15">
      <c r="A151" s="7"/>
      <c r="B151" s="383"/>
      <c r="C151" s="384"/>
      <c r="D151" s="384"/>
      <c r="E151" s="384"/>
      <c r="F151" s="384"/>
      <c r="G151" s="384"/>
      <c r="H151" s="384"/>
      <c r="I151" s="384"/>
      <c r="J151" s="384"/>
      <c r="K151" s="384"/>
      <c r="L151" s="384"/>
      <c r="M151" s="385"/>
      <c r="N151" s="387"/>
      <c r="O151" s="387"/>
      <c r="P151" s="387"/>
      <c r="Q151" s="387"/>
      <c r="R151" s="439"/>
      <c r="S151" s="439"/>
      <c r="T151" s="439"/>
      <c r="U151" s="6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41"/>
      <c r="AI151" s="38"/>
    </row>
    <row r="152" spans="1:40" s="26" customFormat="1" ht="24.95" customHeight="1" x14ac:dyDescent="0.15">
      <c r="A152" s="7"/>
      <c r="B152" s="225"/>
      <c r="C152" s="225"/>
      <c r="D152" s="225"/>
      <c r="E152" s="225"/>
      <c r="F152" s="225"/>
      <c r="G152" s="225"/>
      <c r="H152" s="225"/>
      <c r="I152" s="225"/>
      <c r="J152" s="225"/>
      <c r="K152" s="64"/>
      <c r="L152" s="225"/>
      <c r="M152" s="225"/>
      <c r="N152" s="225"/>
      <c r="O152" s="226"/>
      <c r="P152" s="226"/>
      <c r="Q152" s="226"/>
      <c r="R152" s="256"/>
      <c r="S152" s="256"/>
      <c r="T152" s="256"/>
      <c r="U152" s="6"/>
      <c r="V152" s="43"/>
      <c r="W152" s="43"/>
      <c r="X152" s="219"/>
      <c r="Y152" s="219"/>
      <c r="Z152" s="219"/>
      <c r="AA152" s="219"/>
      <c r="AB152" s="219"/>
      <c r="AC152" s="219"/>
      <c r="AD152" s="219"/>
      <c r="AE152" s="219"/>
      <c r="AF152" s="219"/>
      <c r="AG152" s="241"/>
      <c r="AI152" s="43"/>
      <c r="AJ152" s="38"/>
      <c r="AK152" s="6"/>
    </row>
    <row r="153" spans="1:40" s="26" customFormat="1" ht="24.95" customHeight="1" x14ac:dyDescent="0.15">
      <c r="A153" s="56" t="s">
        <v>41</v>
      </c>
      <c r="B153" s="227" t="s">
        <v>212</v>
      </c>
      <c r="C153" s="227"/>
      <c r="D153" s="227"/>
      <c r="E153" s="227"/>
      <c r="F153" s="227"/>
      <c r="G153" s="227"/>
      <c r="H153" s="227"/>
      <c r="I153" s="227"/>
      <c r="J153" s="227"/>
      <c r="K153" s="248"/>
      <c r="L153" s="227" t="s">
        <v>213</v>
      </c>
      <c r="M153" s="227"/>
      <c r="N153" s="227"/>
      <c r="O153" s="227"/>
      <c r="P153" s="227"/>
      <c r="Q153" s="227"/>
      <c r="R153" s="227"/>
      <c r="S153" s="227"/>
      <c r="T153" s="227"/>
      <c r="U153" s="6"/>
      <c r="V153" s="50" t="s">
        <v>214</v>
      </c>
      <c r="W153" s="50"/>
      <c r="X153" s="50"/>
      <c r="Y153" s="50"/>
      <c r="Z153" s="50"/>
      <c r="AA153" s="50"/>
      <c r="AB153" s="50"/>
      <c r="AC153" s="50"/>
      <c r="AD153" s="44"/>
      <c r="AE153" s="29" t="s">
        <v>63</v>
      </c>
      <c r="AF153" s="91" t="s">
        <v>62</v>
      </c>
      <c r="AG153" s="92" t="s">
        <v>54</v>
      </c>
      <c r="AH153" s="212"/>
      <c r="AI153" s="43"/>
      <c r="AJ153" s="38"/>
      <c r="AK153" s="6"/>
    </row>
    <row r="154" spans="1:40" s="26" customFormat="1" ht="44.1" customHeight="1" x14ac:dyDescent="0.15">
      <c r="B154" s="383"/>
      <c r="C154" s="384"/>
      <c r="D154" s="384"/>
      <c r="E154" s="384"/>
      <c r="F154" s="384"/>
      <c r="G154" s="384"/>
      <c r="H154" s="384"/>
      <c r="I154" s="384"/>
      <c r="J154" s="385"/>
      <c r="K154" s="14"/>
      <c r="L154" s="440" t="s">
        <v>254</v>
      </c>
      <c r="M154" s="440"/>
      <c r="N154" s="440"/>
      <c r="O154" s="440"/>
      <c r="P154" s="440"/>
      <c r="Q154" s="440"/>
      <c r="R154" s="440"/>
      <c r="S154" s="440"/>
      <c r="T154" s="440"/>
      <c r="U154" s="6"/>
      <c r="V154" s="409" t="s">
        <v>215</v>
      </c>
      <c r="W154" s="410"/>
      <c r="X154" s="410"/>
      <c r="Y154" s="410"/>
      <c r="Z154" s="410"/>
      <c r="AA154" s="410"/>
      <c r="AB154" s="410"/>
      <c r="AC154" s="411"/>
      <c r="AD154" s="254" t="s">
        <v>2</v>
      </c>
      <c r="AE154" s="49">
        <v>0</v>
      </c>
      <c r="AF154" s="233">
        <v>3</v>
      </c>
      <c r="AG154" s="100">
        <f>SUM(AE154*AF154)</f>
        <v>0</v>
      </c>
      <c r="AI154" s="43"/>
      <c r="AJ154" s="38"/>
      <c r="AK154" s="6"/>
    </row>
    <row r="155" spans="1:40" s="26" customFormat="1" ht="24.95" customHeight="1" x14ac:dyDescent="0.15">
      <c r="A155" s="55"/>
      <c r="B155" s="383"/>
      <c r="C155" s="384"/>
      <c r="D155" s="384"/>
      <c r="E155" s="384"/>
      <c r="F155" s="384"/>
      <c r="G155" s="384"/>
      <c r="H155" s="384"/>
      <c r="I155" s="384"/>
      <c r="J155" s="385"/>
      <c r="K155" s="14"/>
      <c r="L155" s="437"/>
      <c r="M155" s="437"/>
      <c r="N155" s="437"/>
      <c r="O155" s="437"/>
      <c r="P155" s="437"/>
      <c r="Q155" s="437"/>
      <c r="R155" s="437"/>
      <c r="S155" s="437"/>
      <c r="T155" s="437"/>
      <c r="U155" s="6"/>
      <c r="V155" s="409" t="s">
        <v>216</v>
      </c>
      <c r="W155" s="410"/>
      <c r="X155" s="410"/>
      <c r="Y155" s="410"/>
      <c r="Z155" s="410"/>
      <c r="AA155" s="410"/>
      <c r="AB155" s="410"/>
      <c r="AC155" s="410"/>
      <c r="AD155" s="255"/>
      <c r="AE155" s="255"/>
      <c r="AF155" s="255"/>
      <c r="AG155" s="232"/>
      <c r="AI155" s="234"/>
      <c r="AJ155" s="38"/>
      <c r="AK155" s="6"/>
    </row>
    <row r="156" spans="1:40" s="26" customFormat="1" ht="35.1" customHeight="1" x14ac:dyDescent="0.15">
      <c r="A156" s="55"/>
      <c r="B156" s="383"/>
      <c r="C156" s="384"/>
      <c r="D156" s="384"/>
      <c r="E156" s="384"/>
      <c r="F156" s="384"/>
      <c r="G156" s="384"/>
      <c r="H156" s="384"/>
      <c r="I156" s="384"/>
      <c r="J156" s="385"/>
      <c r="K156" s="14"/>
      <c r="L156" s="437"/>
      <c r="M156" s="437"/>
      <c r="N156" s="437"/>
      <c r="O156" s="437"/>
      <c r="P156" s="437"/>
      <c r="Q156" s="437"/>
      <c r="R156" s="437"/>
      <c r="S156" s="437"/>
      <c r="T156" s="437"/>
      <c r="U156" s="6"/>
      <c r="V156" s="409" t="s">
        <v>217</v>
      </c>
      <c r="W156" s="410"/>
      <c r="X156" s="410"/>
      <c r="Y156" s="410"/>
      <c r="Z156" s="410"/>
      <c r="AA156" s="410"/>
      <c r="AB156" s="410"/>
      <c r="AC156" s="411"/>
      <c r="AD156" s="254" t="s">
        <v>2</v>
      </c>
      <c r="AE156" s="49">
        <v>0</v>
      </c>
      <c r="AF156" s="233">
        <v>10</v>
      </c>
      <c r="AG156" s="100">
        <f>SUM(AE156*AF156)</f>
        <v>0</v>
      </c>
      <c r="AI156" s="43"/>
      <c r="AJ156" s="6"/>
    </row>
    <row r="157" spans="1:40" s="26" customFormat="1" ht="24.95" customHeight="1" x14ac:dyDescent="0.15">
      <c r="A157" s="7"/>
      <c r="B157" s="383"/>
      <c r="C157" s="384"/>
      <c r="D157" s="384"/>
      <c r="E157" s="384"/>
      <c r="F157" s="384"/>
      <c r="G157" s="384"/>
      <c r="H157" s="384"/>
      <c r="I157" s="384"/>
      <c r="J157" s="385"/>
      <c r="K157" s="14"/>
      <c r="L157" s="425"/>
      <c r="M157" s="425"/>
      <c r="N157" s="425"/>
      <c r="O157" s="425"/>
      <c r="P157" s="425"/>
      <c r="Q157" s="425"/>
      <c r="R157" s="425"/>
      <c r="S157" s="425"/>
      <c r="T157" s="425"/>
      <c r="U157" s="6"/>
      <c r="V157" s="409" t="s">
        <v>218</v>
      </c>
      <c r="W157" s="410"/>
      <c r="X157" s="410"/>
      <c r="Y157" s="410"/>
      <c r="Z157" s="410"/>
      <c r="AA157" s="410"/>
      <c r="AB157" s="410"/>
      <c r="AC157" s="411"/>
      <c r="AD157" s="254" t="s">
        <v>2</v>
      </c>
      <c r="AE157" s="49">
        <v>0</v>
      </c>
      <c r="AF157" s="233">
        <v>7</v>
      </c>
      <c r="AG157" s="100">
        <f>SUM(AE157*AF157)</f>
        <v>0</v>
      </c>
      <c r="AI157" s="44"/>
    </row>
    <row r="158" spans="1:40" s="26" customFormat="1" ht="33.75" customHeight="1" x14ac:dyDescent="0.15">
      <c r="A158" s="7"/>
      <c r="B158" s="383"/>
      <c r="C158" s="384"/>
      <c r="D158" s="384"/>
      <c r="E158" s="384"/>
      <c r="F158" s="384"/>
      <c r="G158" s="384"/>
      <c r="H158" s="384"/>
      <c r="I158" s="384"/>
      <c r="J158" s="385"/>
      <c r="K158" s="14"/>
      <c r="L158" s="425"/>
      <c r="M158" s="425"/>
      <c r="N158" s="425"/>
      <c r="O158" s="425"/>
      <c r="P158" s="425"/>
      <c r="Q158" s="425"/>
      <c r="R158" s="425"/>
      <c r="S158" s="425"/>
      <c r="T158" s="425"/>
      <c r="U158" s="6"/>
      <c r="V158" s="431" t="s">
        <v>245</v>
      </c>
      <c r="W158" s="432"/>
      <c r="X158" s="432"/>
      <c r="Y158" s="432"/>
      <c r="Z158" s="432"/>
      <c r="AA158" s="432"/>
      <c r="AB158" s="432"/>
      <c r="AC158" s="433"/>
      <c r="AD158" s="254" t="s">
        <v>2</v>
      </c>
      <c r="AE158" s="49">
        <v>0</v>
      </c>
      <c r="AF158" s="233">
        <v>5</v>
      </c>
      <c r="AG158" s="100">
        <f>SUM(AE158*AF158)</f>
        <v>0</v>
      </c>
      <c r="AI158" s="38"/>
    </row>
    <row r="159" spans="1:40" s="26" customFormat="1" ht="33.950000000000003" customHeight="1" x14ac:dyDescent="0.15">
      <c r="A159" s="7"/>
      <c r="B159" s="383"/>
      <c r="C159" s="384"/>
      <c r="D159" s="384"/>
      <c r="E159" s="384"/>
      <c r="F159" s="384"/>
      <c r="G159" s="384"/>
      <c r="H159" s="384"/>
      <c r="I159" s="384"/>
      <c r="J159" s="385"/>
      <c r="K159" s="14"/>
      <c r="L159" s="425"/>
      <c r="M159" s="425"/>
      <c r="N159" s="425"/>
      <c r="O159" s="425"/>
      <c r="P159" s="425"/>
      <c r="Q159" s="425"/>
      <c r="R159" s="425"/>
      <c r="S159" s="425"/>
      <c r="T159" s="425"/>
      <c r="U159" s="6"/>
      <c r="V159" s="434" t="s">
        <v>246</v>
      </c>
      <c r="W159" s="435"/>
      <c r="X159" s="435"/>
      <c r="Y159" s="435"/>
      <c r="Z159" s="435"/>
      <c r="AA159" s="435"/>
      <c r="AB159" s="435"/>
      <c r="AC159" s="436"/>
      <c r="AD159" s="254" t="s">
        <v>2</v>
      </c>
      <c r="AE159" s="49">
        <v>0</v>
      </c>
      <c r="AF159" s="233">
        <v>5</v>
      </c>
      <c r="AG159" s="100">
        <f>SUM(AE159*AF159)</f>
        <v>0</v>
      </c>
      <c r="AH159" s="38"/>
      <c r="AI159" s="38"/>
    </row>
    <row r="160" spans="1:40" s="26" customFormat="1" ht="24.95" customHeight="1" x14ac:dyDescent="0.15">
      <c r="A160" s="7"/>
      <c r="B160" s="383"/>
      <c r="C160" s="384"/>
      <c r="D160" s="384"/>
      <c r="E160" s="384"/>
      <c r="F160" s="384"/>
      <c r="G160" s="384"/>
      <c r="H160" s="384"/>
      <c r="I160" s="384"/>
      <c r="J160" s="385"/>
      <c r="K160" s="14"/>
      <c r="L160" s="425"/>
      <c r="M160" s="425"/>
      <c r="N160" s="425"/>
      <c r="O160" s="425"/>
      <c r="P160" s="425"/>
      <c r="Q160" s="425"/>
      <c r="R160" s="425"/>
      <c r="S160" s="425"/>
      <c r="T160" s="425"/>
      <c r="U160" s="262"/>
      <c r="V160" s="418" t="s">
        <v>3</v>
      </c>
      <c r="W160" s="419"/>
      <c r="X160" s="419"/>
      <c r="Y160" s="419"/>
      <c r="Z160" s="419"/>
      <c r="AA160" s="419"/>
      <c r="AB160" s="419"/>
      <c r="AC160" s="420"/>
      <c r="AD160" s="294" t="s">
        <v>55</v>
      </c>
      <c r="AE160" s="295"/>
      <c r="AF160" s="296"/>
      <c r="AG160" s="98">
        <f>SUM(AG154:AG159)</f>
        <v>0</v>
      </c>
      <c r="AH160" s="241"/>
      <c r="AI160" s="38"/>
      <c r="AJ160" s="63"/>
      <c r="AK160" s="63"/>
      <c r="AL160" s="63"/>
      <c r="AN160" s="63"/>
    </row>
    <row r="161" spans="1:53" s="26" customFormat="1" ht="24.95" customHeight="1" x14ac:dyDescent="0.15">
      <c r="A161" s="7"/>
      <c r="B161" s="383"/>
      <c r="C161" s="384"/>
      <c r="D161" s="384"/>
      <c r="E161" s="384"/>
      <c r="F161" s="384"/>
      <c r="G161" s="384"/>
      <c r="H161" s="384"/>
      <c r="I161" s="384"/>
      <c r="J161" s="385"/>
      <c r="K161" s="14"/>
      <c r="L161" s="425"/>
      <c r="M161" s="425"/>
      <c r="N161" s="425"/>
      <c r="O161" s="425"/>
      <c r="P161" s="425"/>
      <c r="Q161" s="425"/>
      <c r="R161" s="425"/>
      <c r="S161" s="425"/>
      <c r="T161" s="425"/>
      <c r="U161" s="262"/>
      <c r="AG161" s="228"/>
      <c r="AH161" s="241"/>
      <c r="AI161" s="38"/>
      <c r="AM161" s="63"/>
    </row>
    <row r="162" spans="1:53" s="63" customFormat="1" ht="24.95" customHeight="1" x14ac:dyDescent="0.15">
      <c r="A162" s="7"/>
      <c r="B162" s="383"/>
      <c r="C162" s="384"/>
      <c r="D162" s="384"/>
      <c r="E162" s="384"/>
      <c r="F162" s="384"/>
      <c r="G162" s="384"/>
      <c r="H162" s="384"/>
      <c r="I162" s="384"/>
      <c r="J162" s="385"/>
      <c r="K162" s="14"/>
      <c r="L162" s="425"/>
      <c r="M162" s="425"/>
      <c r="N162" s="425"/>
      <c r="O162" s="425"/>
      <c r="P162" s="425"/>
      <c r="Q162" s="425"/>
      <c r="R162" s="425"/>
      <c r="S162" s="425"/>
      <c r="T162" s="425"/>
      <c r="U162" s="6"/>
      <c r="V162" s="229"/>
      <c r="W162" s="229"/>
      <c r="X162" s="230"/>
      <c r="Y162" s="230"/>
      <c r="Z162" s="230"/>
      <c r="AA162" s="43"/>
      <c r="AB162" s="43"/>
      <c r="AC162" s="43"/>
      <c r="AD162" s="43"/>
      <c r="AE162" s="43"/>
      <c r="AF162" s="43"/>
      <c r="AG162" s="43"/>
      <c r="AH162" s="241"/>
      <c r="AI162" s="38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</row>
    <row r="163" spans="1:53" s="63" customFormat="1" ht="24.95" customHeight="1" x14ac:dyDescent="0.15">
      <c r="L163" s="273"/>
      <c r="M163" s="273"/>
      <c r="N163" s="273"/>
      <c r="O163" s="273"/>
      <c r="P163" s="273"/>
      <c r="Q163" s="273"/>
      <c r="R163" s="273"/>
      <c r="S163" s="273"/>
      <c r="T163" s="273"/>
      <c r="U163" s="6"/>
      <c r="V163" s="252"/>
      <c r="W163" s="252"/>
      <c r="X163" s="252"/>
      <c r="Y163" s="252"/>
      <c r="Z163" s="252"/>
      <c r="AA163" s="252"/>
      <c r="AB163" s="252"/>
      <c r="AC163" s="253"/>
      <c r="AD163" s="253"/>
      <c r="AE163" s="253"/>
      <c r="AF163" s="253"/>
      <c r="AG163" s="187"/>
      <c r="AH163" s="128"/>
    </row>
    <row r="164" spans="1:53" s="75" customFormat="1" ht="24.95" customHeight="1" x14ac:dyDescent="0.15">
      <c r="A164" s="274" t="s">
        <v>330</v>
      </c>
      <c r="B164" s="65" t="s">
        <v>46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222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53" s="26" customFormat="1" ht="18" customHeight="1" x14ac:dyDescent="0.15">
      <c r="A165" s="7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6"/>
      <c r="AH165" s="41"/>
      <c r="AI165" s="41"/>
      <c r="AJ165" s="6"/>
    </row>
    <row r="166" spans="1:53" s="26" customFormat="1" ht="24.95" customHeight="1" x14ac:dyDescent="0.15">
      <c r="A166" s="58" t="s">
        <v>102</v>
      </c>
      <c r="B166" s="493" t="s">
        <v>17</v>
      </c>
      <c r="C166" s="493"/>
      <c r="D166" s="493"/>
      <c r="E166" s="493"/>
      <c r="F166" s="493"/>
      <c r="G166" s="493"/>
      <c r="H166" s="493"/>
      <c r="I166" s="493"/>
      <c r="J166" s="493"/>
      <c r="K166" s="493"/>
      <c r="L166" s="493"/>
      <c r="M166" s="493"/>
      <c r="N166" s="493"/>
      <c r="O166" s="493"/>
      <c r="P166" s="493"/>
      <c r="Q166" s="493"/>
      <c r="R166" s="493"/>
      <c r="S166" s="493"/>
      <c r="T166" s="493"/>
      <c r="U166" s="6"/>
      <c r="AH166" s="44"/>
      <c r="AI166" s="44"/>
    </row>
    <row r="167" spans="1:53" s="26" customFormat="1" ht="35.1" customHeight="1" x14ac:dyDescent="0.15">
      <c r="A167" s="84" t="s">
        <v>29</v>
      </c>
      <c r="B167" s="44" t="s">
        <v>93</v>
      </c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2"/>
      <c r="V167" s="43"/>
      <c r="W167" s="43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</row>
    <row r="168" spans="1:53" s="26" customFormat="1" ht="32.1" customHeight="1" x14ac:dyDescent="0.15">
      <c r="A168" s="7"/>
      <c r="B168" s="401" t="s">
        <v>9</v>
      </c>
      <c r="C168" s="402"/>
      <c r="D168" s="402"/>
      <c r="E168" s="472"/>
      <c r="F168" s="402" t="s">
        <v>14</v>
      </c>
      <c r="G168" s="402"/>
      <c r="H168" s="402"/>
      <c r="I168" s="402"/>
      <c r="J168" s="472"/>
      <c r="K168" s="401" t="s">
        <v>15</v>
      </c>
      <c r="L168" s="402"/>
      <c r="M168" s="402"/>
      <c r="N168" s="402"/>
      <c r="O168" s="472"/>
      <c r="P168" s="9"/>
      <c r="Q168" s="9"/>
      <c r="R168" s="9"/>
      <c r="S168" s="9"/>
      <c r="T168" s="9"/>
      <c r="U168" s="2"/>
      <c r="V168" s="44" t="s">
        <v>103</v>
      </c>
      <c r="W168" s="44"/>
      <c r="X168" s="44"/>
      <c r="Y168" s="44"/>
      <c r="Z168" s="44"/>
      <c r="AA168" s="44"/>
      <c r="AB168" s="44"/>
      <c r="AC168" s="44"/>
      <c r="AE168" s="29" t="s">
        <v>63</v>
      </c>
      <c r="AF168" s="91" t="s">
        <v>62</v>
      </c>
      <c r="AG168" s="92" t="s">
        <v>54</v>
      </c>
      <c r="AH168" s="38"/>
      <c r="AI168" s="38"/>
    </row>
    <row r="169" spans="1:53" s="63" customFormat="1" ht="39.950000000000003" customHeight="1" x14ac:dyDescent="0.15">
      <c r="A169" s="7"/>
      <c r="B169" s="401" t="s">
        <v>5</v>
      </c>
      <c r="C169" s="402"/>
      <c r="D169" s="402"/>
      <c r="E169" s="472"/>
      <c r="F169" s="397"/>
      <c r="G169" s="397"/>
      <c r="H169" s="397"/>
      <c r="I169" s="643" t="s">
        <v>11</v>
      </c>
      <c r="J169" s="644"/>
      <c r="K169" s="645"/>
      <c r="L169" s="645"/>
      <c r="M169" s="645"/>
      <c r="N169" s="643" t="s">
        <v>13</v>
      </c>
      <c r="O169" s="644"/>
      <c r="P169" s="9"/>
      <c r="Q169" s="9"/>
      <c r="R169" s="9"/>
      <c r="S169" s="9"/>
      <c r="T169" s="9"/>
      <c r="U169" s="2"/>
      <c r="V169" s="407" t="s">
        <v>104</v>
      </c>
      <c r="W169" s="407"/>
      <c r="X169" s="407"/>
      <c r="Y169" s="407"/>
      <c r="Z169" s="407"/>
      <c r="AA169" s="407"/>
      <c r="AB169" s="407"/>
      <c r="AC169" s="407"/>
      <c r="AD169" s="301" t="s">
        <v>84</v>
      </c>
      <c r="AE169" s="94">
        <f>K181</f>
        <v>0</v>
      </c>
      <c r="AF169" s="23">
        <v>2</v>
      </c>
      <c r="AG169" s="100">
        <f>SUM(AE169*AF169)</f>
        <v>0</v>
      </c>
      <c r="AH169" s="38"/>
      <c r="AI169" s="38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</row>
    <row r="170" spans="1:53" s="63" customFormat="1" ht="33.75" customHeight="1" x14ac:dyDescent="0.15">
      <c r="A170" s="7"/>
      <c r="B170" s="401" t="s">
        <v>6</v>
      </c>
      <c r="C170" s="402"/>
      <c r="D170" s="402"/>
      <c r="E170" s="472"/>
      <c r="F170" s="396"/>
      <c r="G170" s="397"/>
      <c r="H170" s="397"/>
      <c r="I170" s="643" t="s">
        <v>50</v>
      </c>
      <c r="J170" s="644"/>
      <c r="K170" s="645"/>
      <c r="L170" s="645"/>
      <c r="M170" s="645"/>
      <c r="N170" s="643" t="s">
        <v>13</v>
      </c>
      <c r="O170" s="644"/>
      <c r="P170" s="9"/>
      <c r="Q170" s="9"/>
      <c r="R170" s="9"/>
      <c r="S170" s="9"/>
      <c r="T170" s="9"/>
      <c r="U170" s="2"/>
      <c r="V170" s="407" t="s">
        <v>105</v>
      </c>
      <c r="W170" s="407"/>
      <c r="X170" s="407"/>
      <c r="Y170" s="407"/>
      <c r="Z170" s="407"/>
      <c r="AA170" s="407"/>
      <c r="AB170" s="407"/>
      <c r="AC170" s="407"/>
      <c r="AD170" s="291"/>
      <c r="AE170" s="39"/>
      <c r="AF170" s="22"/>
      <c r="AG170" s="40"/>
      <c r="AH170" s="38"/>
      <c r="AI170" s="38"/>
      <c r="AN170" s="26"/>
      <c r="AO170" s="26"/>
      <c r="AP170" s="26"/>
      <c r="AQ170" s="26"/>
    </row>
    <row r="171" spans="1:53" s="63" customFormat="1" ht="24.95" customHeight="1" x14ac:dyDescent="0.15">
      <c r="A171" s="7"/>
      <c r="B171" s="401" t="s">
        <v>10</v>
      </c>
      <c r="C171" s="402"/>
      <c r="D171" s="402"/>
      <c r="E171" s="472"/>
      <c r="F171" s="397"/>
      <c r="G171" s="397"/>
      <c r="H171" s="397"/>
      <c r="I171" s="643" t="s">
        <v>12</v>
      </c>
      <c r="J171" s="644"/>
      <c r="K171" s="645"/>
      <c r="L171" s="645"/>
      <c r="M171" s="645"/>
      <c r="N171" s="643" t="s">
        <v>13</v>
      </c>
      <c r="O171" s="644"/>
      <c r="P171" s="9"/>
      <c r="Q171" s="9"/>
      <c r="R171" s="9"/>
      <c r="S171" s="9"/>
      <c r="T171" s="9"/>
      <c r="U171" s="2"/>
      <c r="V171" s="408" t="s">
        <v>106</v>
      </c>
      <c r="W171" s="408"/>
      <c r="X171" s="408"/>
      <c r="Y171" s="408"/>
      <c r="Z171" s="408"/>
      <c r="AA171" s="408"/>
      <c r="AB171" s="408"/>
      <c r="AC171" s="408"/>
      <c r="AD171" s="295" t="s">
        <v>55</v>
      </c>
      <c r="AE171" s="296"/>
      <c r="AF171" s="42"/>
      <c r="AG171" s="98">
        <f>SUM(AG169)</f>
        <v>0</v>
      </c>
      <c r="AH171" s="38"/>
      <c r="AI171" s="38"/>
      <c r="AJ171" s="51"/>
      <c r="AS171" s="26"/>
      <c r="AT171" s="26"/>
      <c r="AU171" s="26"/>
      <c r="AV171" s="26"/>
    </row>
    <row r="172" spans="1:53" s="63" customFormat="1" ht="24.95" customHeight="1" x14ac:dyDescent="0.15">
      <c r="A172" s="7"/>
      <c r="B172" s="640" t="s">
        <v>16</v>
      </c>
      <c r="C172" s="401" t="s">
        <v>7</v>
      </c>
      <c r="D172" s="402"/>
      <c r="E172" s="472"/>
      <c r="F172" s="397"/>
      <c r="G172" s="397"/>
      <c r="H172" s="397"/>
      <c r="I172" s="643" t="s">
        <v>12</v>
      </c>
      <c r="J172" s="644"/>
      <c r="K172" s="645"/>
      <c r="L172" s="645"/>
      <c r="M172" s="645"/>
      <c r="N172" s="643" t="s">
        <v>13</v>
      </c>
      <c r="O172" s="644"/>
      <c r="P172" s="9"/>
      <c r="Q172" s="9"/>
      <c r="R172" s="9"/>
      <c r="S172" s="9"/>
      <c r="T172" s="9"/>
      <c r="U172" s="2"/>
      <c r="V172" s="43"/>
      <c r="W172" s="43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51"/>
    </row>
    <row r="173" spans="1:53" s="63" customFormat="1" ht="24.95" customHeight="1" x14ac:dyDescent="0.15">
      <c r="A173" s="7"/>
      <c r="B173" s="641"/>
      <c r="C173" s="401" t="s">
        <v>85</v>
      </c>
      <c r="D173" s="402"/>
      <c r="E173" s="472"/>
      <c r="F173" s="397"/>
      <c r="G173" s="397"/>
      <c r="H173" s="397"/>
      <c r="I173" s="643" t="s">
        <v>12</v>
      </c>
      <c r="J173" s="644"/>
      <c r="K173" s="645"/>
      <c r="L173" s="645"/>
      <c r="M173" s="645"/>
      <c r="N173" s="643" t="s">
        <v>13</v>
      </c>
      <c r="O173" s="644"/>
      <c r="P173" s="9"/>
      <c r="Q173" s="9"/>
      <c r="R173" s="9"/>
      <c r="S173" s="9"/>
      <c r="T173" s="9"/>
      <c r="U173" s="2"/>
      <c r="V173" s="43"/>
      <c r="W173" s="43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51"/>
    </row>
    <row r="174" spans="1:53" s="63" customFormat="1" ht="24.95" customHeight="1" x14ac:dyDescent="0.15">
      <c r="A174" s="7"/>
      <c r="B174" s="641"/>
      <c r="C174" s="401" t="s">
        <v>86</v>
      </c>
      <c r="D174" s="402"/>
      <c r="E174" s="472"/>
      <c r="F174" s="397"/>
      <c r="G174" s="397"/>
      <c r="H174" s="397"/>
      <c r="I174" s="643" t="s">
        <v>12</v>
      </c>
      <c r="J174" s="644"/>
      <c r="K174" s="645"/>
      <c r="L174" s="645"/>
      <c r="M174" s="645"/>
      <c r="N174" s="643" t="s">
        <v>13</v>
      </c>
      <c r="O174" s="644"/>
      <c r="P174" s="9"/>
      <c r="Q174" s="9"/>
      <c r="R174" s="9"/>
      <c r="S174" s="9"/>
      <c r="T174" s="9"/>
      <c r="U174" s="2"/>
      <c r="V174" s="43"/>
      <c r="W174" s="43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51"/>
    </row>
    <row r="175" spans="1:53" s="63" customFormat="1" ht="24.95" customHeight="1" x14ac:dyDescent="0.15">
      <c r="A175" s="7"/>
      <c r="B175" s="641"/>
      <c r="C175" s="401" t="s">
        <v>94</v>
      </c>
      <c r="D175" s="402"/>
      <c r="E175" s="472"/>
      <c r="F175" s="397"/>
      <c r="G175" s="397"/>
      <c r="H175" s="397"/>
      <c r="I175" s="643" t="s">
        <v>12</v>
      </c>
      <c r="J175" s="644"/>
      <c r="K175" s="645"/>
      <c r="L175" s="645"/>
      <c r="M175" s="645"/>
      <c r="N175" s="643" t="s">
        <v>13</v>
      </c>
      <c r="O175" s="644"/>
      <c r="P175" s="9"/>
      <c r="Q175" s="9"/>
      <c r="R175" s="9"/>
      <c r="S175" s="9"/>
      <c r="T175" s="9"/>
      <c r="U175" s="2"/>
      <c r="V175" s="43"/>
      <c r="W175" s="43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51"/>
      <c r="AK175" s="51"/>
    </row>
    <row r="176" spans="1:53" s="26" customFormat="1" ht="30" customHeight="1" thickBot="1" x14ac:dyDescent="0.2">
      <c r="A176" s="7"/>
      <c r="B176" s="641"/>
      <c r="C176" s="539" t="s">
        <v>87</v>
      </c>
      <c r="D176" s="540"/>
      <c r="E176" s="646"/>
      <c r="F176" s="480"/>
      <c r="G176" s="400"/>
      <c r="H176" s="400"/>
      <c r="I176" s="647" t="s">
        <v>95</v>
      </c>
      <c r="J176" s="648"/>
      <c r="K176" s="649"/>
      <c r="L176" s="650"/>
      <c r="M176" s="650"/>
      <c r="N176" s="647" t="s">
        <v>13</v>
      </c>
      <c r="O176" s="648"/>
      <c r="P176" s="9"/>
      <c r="Q176" s="9"/>
      <c r="R176" s="9"/>
      <c r="S176" s="9"/>
      <c r="T176" s="9"/>
      <c r="U176" s="2"/>
      <c r="V176" s="43"/>
      <c r="W176" s="43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44"/>
      <c r="AK176" s="6"/>
      <c r="AM176" s="63"/>
      <c r="AS176" s="63"/>
      <c r="AT176" s="63"/>
      <c r="AU176" s="63"/>
      <c r="AV176" s="63"/>
      <c r="AW176" s="63"/>
      <c r="AX176" s="63"/>
      <c r="AY176" s="63"/>
      <c r="AZ176" s="63"/>
      <c r="BA176" s="63"/>
    </row>
    <row r="177" spans="1:53" s="26" customFormat="1" ht="30" customHeight="1" thickTop="1" thickBot="1" x14ac:dyDescent="0.2">
      <c r="A177" s="7"/>
      <c r="B177" s="641"/>
      <c r="C177" s="708" t="s">
        <v>96</v>
      </c>
      <c r="D177" s="709"/>
      <c r="E177" s="710"/>
      <c r="F177" s="715"/>
      <c r="G177" s="716"/>
      <c r="H177" s="716"/>
      <c r="I177" s="713" t="s">
        <v>335</v>
      </c>
      <c r="J177" s="717"/>
      <c r="K177" s="711"/>
      <c r="L177" s="712"/>
      <c r="M177" s="712"/>
      <c r="N177" s="713" t="s">
        <v>336</v>
      </c>
      <c r="O177" s="714"/>
      <c r="P177" s="292" t="s">
        <v>331</v>
      </c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38"/>
      <c r="AC177" s="38"/>
      <c r="AD177" s="38"/>
      <c r="AE177" s="38"/>
      <c r="AF177" s="38"/>
      <c r="AG177" s="38"/>
      <c r="AH177" s="38"/>
      <c r="AI177" s="38"/>
      <c r="AJ177" s="44"/>
      <c r="AK177" s="6"/>
      <c r="AM177" s="63"/>
      <c r="AS177" s="63"/>
      <c r="AT177" s="63"/>
      <c r="AU177" s="63"/>
      <c r="AV177" s="63"/>
      <c r="AW177" s="63"/>
      <c r="AX177" s="63"/>
      <c r="AY177" s="63"/>
      <c r="AZ177" s="63"/>
      <c r="BA177" s="63"/>
    </row>
    <row r="178" spans="1:53" s="26" customFormat="1" ht="24.95" customHeight="1" thickTop="1" x14ac:dyDescent="0.15">
      <c r="A178" s="7"/>
      <c r="B178" s="641"/>
      <c r="C178" s="651"/>
      <c r="D178" s="652"/>
      <c r="E178" s="653"/>
      <c r="F178" s="654"/>
      <c r="G178" s="466"/>
      <c r="H178" s="466"/>
      <c r="I178" s="655" t="s">
        <v>12</v>
      </c>
      <c r="J178" s="656"/>
      <c r="K178" s="657"/>
      <c r="L178" s="658"/>
      <c r="M178" s="658"/>
      <c r="N178" s="655" t="s">
        <v>13</v>
      </c>
      <c r="O178" s="656"/>
      <c r="P178" s="293" t="s">
        <v>332</v>
      </c>
      <c r="Q178" s="9"/>
      <c r="R178" s="9"/>
      <c r="S178" s="9"/>
      <c r="T178" s="9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38"/>
      <c r="AH178" s="38"/>
      <c r="AI178" s="38"/>
      <c r="AJ178" s="68"/>
      <c r="AK178" s="6"/>
      <c r="AS178" s="63"/>
      <c r="AT178" s="63"/>
      <c r="AU178" s="63"/>
      <c r="AV178" s="63"/>
    </row>
    <row r="179" spans="1:53" s="26" customFormat="1" ht="24.95" customHeight="1" x14ac:dyDescent="0.15">
      <c r="A179" s="7"/>
      <c r="B179" s="642"/>
      <c r="C179" s="725"/>
      <c r="D179" s="726"/>
      <c r="E179" s="727"/>
      <c r="F179" s="396"/>
      <c r="G179" s="397"/>
      <c r="H179" s="397"/>
      <c r="I179" s="643" t="s">
        <v>12</v>
      </c>
      <c r="J179" s="644"/>
      <c r="K179" s="728"/>
      <c r="L179" s="645"/>
      <c r="M179" s="645"/>
      <c r="N179" s="643" t="s">
        <v>13</v>
      </c>
      <c r="O179" s="644"/>
      <c r="P179" s="9"/>
      <c r="Q179" s="9"/>
      <c r="R179" s="9"/>
      <c r="S179" s="9"/>
      <c r="T179" s="9"/>
      <c r="U179" s="2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38"/>
      <c r="AH179" s="38"/>
      <c r="AI179" s="38"/>
      <c r="AJ179" s="68"/>
      <c r="AK179" s="6"/>
      <c r="AS179" s="63"/>
      <c r="AT179" s="63"/>
      <c r="AU179" s="63"/>
      <c r="AV179" s="63"/>
    </row>
    <row r="180" spans="1:53" s="26" customFormat="1" ht="24.95" customHeight="1" x14ac:dyDescent="0.15">
      <c r="A180" s="7"/>
      <c r="B180" s="401" t="s">
        <v>8</v>
      </c>
      <c r="C180" s="402"/>
      <c r="D180" s="402"/>
      <c r="E180" s="472"/>
      <c r="F180" s="507"/>
      <c r="G180" s="507"/>
      <c r="H180" s="507"/>
      <c r="I180" s="729" t="s">
        <v>12</v>
      </c>
      <c r="J180" s="730"/>
      <c r="K180" s="731"/>
      <c r="L180" s="731"/>
      <c r="M180" s="731"/>
      <c r="N180" s="729" t="s">
        <v>13</v>
      </c>
      <c r="O180" s="730"/>
      <c r="P180" s="9"/>
      <c r="Q180" s="9"/>
      <c r="R180" s="9"/>
      <c r="S180" s="9"/>
      <c r="T180" s="9"/>
      <c r="U180" s="2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38"/>
      <c r="AH180" s="38"/>
      <c r="AI180" s="38"/>
      <c r="AJ180" s="68"/>
      <c r="AK180" s="6"/>
    </row>
    <row r="181" spans="1:53" s="26" customFormat="1" ht="34.5" customHeight="1" x14ac:dyDescent="0.15">
      <c r="A181" s="7"/>
      <c r="B181" s="721" t="s">
        <v>88</v>
      </c>
      <c r="C181" s="722"/>
      <c r="D181" s="722"/>
      <c r="E181" s="722"/>
      <c r="F181" s="722"/>
      <c r="G181" s="722"/>
      <c r="H181" s="722"/>
      <c r="I181" s="722" t="s">
        <v>49</v>
      </c>
      <c r="J181" s="723"/>
      <c r="K181" s="724">
        <f>SUM(K169:M176)+SUM(K178:M180)+K177/4</f>
        <v>0</v>
      </c>
      <c r="L181" s="724"/>
      <c r="M181" s="724"/>
      <c r="N181" s="722" t="s">
        <v>13</v>
      </c>
      <c r="O181" s="723"/>
      <c r="P181" s="9"/>
      <c r="Q181" s="9"/>
      <c r="R181" s="9"/>
      <c r="S181" s="9"/>
      <c r="T181" s="9"/>
      <c r="U181" s="2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2"/>
      <c r="AH181" s="2"/>
      <c r="AI181" s="48"/>
      <c r="AJ181" s="68"/>
    </row>
    <row r="182" spans="1:53" s="26" customFormat="1" ht="16.5" customHeight="1" x14ac:dyDescent="0.15">
      <c r="A182" s="7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2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8"/>
      <c r="AJ182" s="6"/>
    </row>
    <row r="183" spans="1:53" s="63" customFormat="1" ht="24" customHeight="1" x14ac:dyDescent="0.15">
      <c r="A183" s="84" t="s">
        <v>31</v>
      </c>
      <c r="B183" s="50" t="s">
        <v>52</v>
      </c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8"/>
      <c r="AJ183" s="51"/>
    </row>
    <row r="184" spans="1:53" s="63" customFormat="1" ht="36.6" customHeight="1" x14ac:dyDescent="0.15">
      <c r="A184" s="84"/>
      <c r="B184" s="388" t="s">
        <v>18</v>
      </c>
      <c r="C184" s="389"/>
      <c r="D184" s="389"/>
      <c r="E184" s="389"/>
      <c r="F184" s="390"/>
      <c r="G184" s="388" t="s">
        <v>19</v>
      </c>
      <c r="H184" s="389"/>
      <c r="I184" s="389"/>
      <c r="J184" s="389"/>
      <c r="K184" s="389"/>
      <c r="L184" s="389"/>
      <c r="M184" s="389"/>
      <c r="N184" s="389"/>
      <c r="O184" s="389"/>
      <c r="P184" s="390"/>
      <c r="Q184" s="402" t="s">
        <v>20</v>
      </c>
      <c r="R184" s="402"/>
      <c r="S184" s="402"/>
      <c r="T184" s="472"/>
      <c r="U184" s="69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8"/>
      <c r="AJ184" s="51"/>
    </row>
    <row r="185" spans="1:53" s="63" customFormat="1" ht="27.75" customHeight="1" x14ac:dyDescent="0.15">
      <c r="A185" s="84"/>
      <c r="B185" s="718"/>
      <c r="C185" s="719"/>
      <c r="D185" s="719"/>
      <c r="E185" s="719"/>
      <c r="F185" s="720"/>
      <c r="G185" s="718"/>
      <c r="H185" s="719"/>
      <c r="I185" s="719"/>
      <c r="J185" s="719"/>
      <c r="K185" s="719"/>
      <c r="L185" s="719"/>
      <c r="M185" s="719"/>
      <c r="N185" s="719"/>
      <c r="O185" s="719"/>
      <c r="P185" s="720"/>
      <c r="Q185" s="448"/>
      <c r="R185" s="448"/>
      <c r="S185" s="402" t="s">
        <v>82</v>
      </c>
      <c r="T185" s="472"/>
      <c r="U185" s="69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8"/>
      <c r="AJ185" s="51"/>
      <c r="AS185" s="26"/>
      <c r="AT185" s="26"/>
      <c r="AU185" s="26"/>
      <c r="AV185" s="26"/>
    </row>
    <row r="186" spans="1:53" s="63" customFormat="1" ht="27.75" customHeight="1" x14ac:dyDescent="0.15">
      <c r="A186" s="84"/>
      <c r="B186" s="718"/>
      <c r="C186" s="719"/>
      <c r="D186" s="719"/>
      <c r="E186" s="719"/>
      <c r="F186" s="720"/>
      <c r="G186" s="718"/>
      <c r="H186" s="719"/>
      <c r="I186" s="719"/>
      <c r="J186" s="719"/>
      <c r="K186" s="719"/>
      <c r="L186" s="719"/>
      <c r="M186" s="719"/>
      <c r="N186" s="719"/>
      <c r="O186" s="719"/>
      <c r="P186" s="720"/>
      <c r="Q186" s="448"/>
      <c r="R186" s="448"/>
      <c r="S186" s="402" t="s">
        <v>82</v>
      </c>
      <c r="T186" s="472"/>
      <c r="U186" s="51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8"/>
      <c r="AJ186" s="51"/>
      <c r="AK186" s="51"/>
    </row>
    <row r="187" spans="1:53" s="26" customFormat="1" ht="27.75" customHeight="1" x14ac:dyDescent="0.15">
      <c r="A187" s="84"/>
      <c r="B187" s="718"/>
      <c r="C187" s="719"/>
      <c r="D187" s="719"/>
      <c r="E187" s="719"/>
      <c r="F187" s="720"/>
      <c r="G187" s="718"/>
      <c r="H187" s="719"/>
      <c r="I187" s="719"/>
      <c r="J187" s="719"/>
      <c r="K187" s="719"/>
      <c r="L187" s="719"/>
      <c r="M187" s="719"/>
      <c r="N187" s="719"/>
      <c r="O187" s="719"/>
      <c r="P187" s="720"/>
      <c r="Q187" s="448"/>
      <c r="R187" s="448"/>
      <c r="S187" s="402" t="s">
        <v>83</v>
      </c>
      <c r="T187" s="472"/>
      <c r="U187" s="51"/>
      <c r="AH187" s="44"/>
      <c r="AI187" s="48"/>
      <c r="AJ187" s="44"/>
      <c r="AK187" s="6"/>
      <c r="AM187" s="63"/>
      <c r="AS187" s="63"/>
      <c r="AT187" s="63"/>
      <c r="AU187" s="63"/>
      <c r="AV187" s="63"/>
      <c r="AW187" s="63"/>
      <c r="AX187" s="63"/>
      <c r="AY187" s="63"/>
      <c r="AZ187" s="63"/>
      <c r="BA187" s="63"/>
    </row>
    <row r="188" spans="1:53" s="26" customFormat="1" ht="27.75" customHeight="1" x14ac:dyDescent="0.15">
      <c r="A188" s="84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1"/>
      <c r="R188" s="101"/>
      <c r="S188" s="59"/>
      <c r="T188" s="59"/>
      <c r="U188" s="51"/>
      <c r="AH188" s="44"/>
      <c r="AI188" s="48"/>
      <c r="AJ188" s="44"/>
      <c r="AK188" s="6"/>
      <c r="AM188" s="63"/>
      <c r="AS188" s="63"/>
      <c r="AT188" s="63"/>
      <c r="AU188" s="63"/>
      <c r="AV188" s="63"/>
      <c r="AW188" s="63"/>
      <c r="AX188" s="63"/>
      <c r="AY188" s="63"/>
      <c r="AZ188" s="63"/>
      <c r="BA188" s="63"/>
    </row>
    <row r="189" spans="1:53" s="26" customFormat="1" ht="24.95" customHeight="1" x14ac:dyDescent="0.15">
      <c r="A189" s="84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44"/>
      <c r="U189" s="44"/>
      <c r="AH189" s="44"/>
      <c r="AI189" s="48"/>
      <c r="AJ189" s="68"/>
      <c r="AK189" s="6"/>
      <c r="AS189" s="63"/>
      <c r="AT189" s="63"/>
      <c r="AU189" s="63"/>
      <c r="AV189" s="63"/>
    </row>
    <row r="190" spans="1:53" s="63" customFormat="1" ht="18.75" customHeight="1" x14ac:dyDescent="0.15">
      <c r="A190" s="58" t="s">
        <v>40</v>
      </c>
      <c r="B190" s="50" t="s">
        <v>24</v>
      </c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44"/>
      <c r="AH190" s="44"/>
      <c r="AI190" s="68"/>
      <c r="AJ190" s="68"/>
      <c r="AK190" s="51"/>
    </row>
    <row r="191" spans="1:53" ht="33.75" customHeight="1" x14ac:dyDescent="0.15">
      <c r="B191" s="401" t="s">
        <v>25</v>
      </c>
      <c r="C191" s="402"/>
      <c r="D191" s="402"/>
      <c r="E191" s="402"/>
      <c r="F191" s="472"/>
      <c r="G191" s="388" t="s">
        <v>19</v>
      </c>
      <c r="H191" s="389"/>
      <c r="I191" s="389"/>
      <c r="J191" s="389"/>
      <c r="K191" s="389"/>
      <c r="L191" s="389"/>
      <c r="M191" s="389"/>
      <c r="N191" s="389"/>
      <c r="O191" s="389"/>
      <c r="P191" s="390"/>
      <c r="Q191" s="732" t="s">
        <v>53</v>
      </c>
      <c r="R191" s="733"/>
      <c r="S191" s="733"/>
      <c r="T191" s="734"/>
      <c r="U191" s="51"/>
      <c r="V191" s="44" t="s">
        <v>107</v>
      </c>
      <c r="W191" s="44"/>
      <c r="X191" s="44"/>
      <c r="Y191" s="44"/>
      <c r="Z191" s="44"/>
      <c r="AA191" s="44"/>
      <c r="AB191" s="44"/>
      <c r="AD191" s="50"/>
      <c r="AE191" s="29" t="s">
        <v>63</v>
      </c>
      <c r="AF191" s="91" t="s">
        <v>62</v>
      </c>
      <c r="AG191" s="92" t="s">
        <v>54</v>
      </c>
      <c r="AH191" s="68"/>
      <c r="AI191" s="68"/>
      <c r="AJ191" s="30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</row>
    <row r="192" spans="1:53" ht="38.25" customHeight="1" x14ac:dyDescent="0.15">
      <c r="B192" s="409" t="s">
        <v>79</v>
      </c>
      <c r="C192" s="410"/>
      <c r="D192" s="410"/>
      <c r="E192" s="410"/>
      <c r="F192" s="411"/>
      <c r="G192" s="597"/>
      <c r="H192" s="598"/>
      <c r="I192" s="598"/>
      <c r="J192" s="598"/>
      <c r="K192" s="598"/>
      <c r="L192" s="598"/>
      <c r="M192" s="598"/>
      <c r="N192" s="598"/>
      <c r="O192" s="598"/>
      <c r="P192" s="599"/>
      <c r="Q192" s="728"/>
      <c r="R192" s="645"/>
      <c r="S192" s="402" t="s">
        <v>13</v>
      </c>
      <c r="T192" s="472"/>
      <c r="U192" s="51"/>
      <c r="V192" s="407" t="s">
        <v>75</v>
      </c>
      <c r="W192" s="407"/>
      <c r="X192" s="407"/>
      <c r="Y192" s="407"/>
      <c r="Z192" s="407"/>
      <c r="AA192" s="407"/>
      <c r="AB192" s="407"/>
      <c r="AC192" s="407"/>
      <c r="AD192" s="95" t="s">
        <v>4</v>
      </c>
      <c r="AE192" s="94">
        <f>Q192+Q193+Q195+Q196+Q197</f>
        <v>0</v>
      </c>
      <c r="AF192" s="23">
        <v>2</v>
      </c>
      <c r="AG192" s="96">
        <f>SUM(AE192*AF192)</f>
        <v>0</v>
      </c>
      <c r="AH192" s="68"/>
      <c r="AI192" s="68"/>
      <c r="AJ192" s="30"/>
      <c r="AN192" s="26"/>
      <c r="AO192" s="26"/>
      <c r="AP192" s="26"/>
      <c r="AQ192" s="26"/>
    </row>
    <row r="193" spans="1:43" ht="38.25" customHeight="1" x14ac:dyDescent="0.15">
      <c r="B193" s="409" t="s">
        <v>80</v>
      </c>
      <c r="C193" s="410"/>
      <c r="D193" s="410"/>
      <c r="E193" s="410"/>
      <c r="F193" s="411"/>
      <c r="G193" s="597"/>
      <c r="H193" s="598"/>
      <c r="I193" s="598"/>
      <c r="J193" s="598"/>
      <c r="K193" s="598"/>
      <c r="L193" s="598"/>
      <c r="M193" s="598"/>
      <c r="N193" s="598"/>
      <c r="O193" s="598"/>
      <c r="P193" s="599"/>
      <c r="Q193" s="728"/>
      <c r="R193" s="645"/>
      <c r="S193" s="402" t="s">
        <v>13</v>
      </c>
      <c r="T193" s="472"/>
      <c r="U193" s="51"/>
      <c r="V193" s="407" t="s">
        <v>76</v>
      </c>
      <c r="W193" s="407"/>
      <c r="X193" s="407"/>
      <c r="Y193" s="407"/>
      <c r="Z193" s="407"/>
      <c r="AA193" s="407"/>
      <c r="AB193" s="407"/>
      <c r="AC193" s="407"/>
      <c r="AD193" s="95" t="s">
        <v>89</v>
      </c>
      <c r="AE193" s="94">
        <f>Q194</f>
        <v>0</v>
      </c>
      <c r="AF193" s="23">
        <v>2</v>
      </c>
      <c r="AG193" s="96">
        <f>SUM(AE193*AF193)</f>
        <v>0</v>
      </c>
      <c r="AH193" s="68"/>
      <c r="AI193" s="68"/>
      <c r="AJ193" s="30"/>
      <c r="AN193" s="26"/>
      <c r="AO193" s="26"/>
      <c r="AP193" s="26"/>
      <c r="AQ193" s="26"/>
    </row>
    <row r="194" spans="1:43" ht="31.5" customHeight="1" x14ac:dyDescent="0.15">
      <c r="B194" s="409" t="s">
        <v>22</v>
      </c>
      <c r="C194" s="410"/>
      <c r="D194" s="410"/>
      <c r="E194" s="410"/>
      <c r="F194" s="411"/>
      <c r="G194" s="597"/>
      <c r="H194" s="598"/>
      <c r="I194" s="598"/>
      <c r="J194" s="598"/>
      <c r="K194" s="598"/>
      <c r="L194" s="598"/>
      <c r="M194" s="598"/>
      <c r="N194" s="598"/>
      <c r="O194" s="598"/>
      <c r="P194" s="599"/>
      <c r="Q194" s="728"/>
      <c r="R194" s="645"/>
      <c r="S194" s="402" t="s">
        <v>13</v>
      </c>
      <c r="T194" s="472"/>
      <c r="U194" s="37"/>
      <c r="V194" s="407" t="s">
        <v>81</v>
      </c>
      <c r="W194" s="407"/>
      <c r="X194" s="407"/>
      <c r="Y194" s="407"/>
      <c r="Z194" s="407"/>
      <c r="AA194" s="407"/>
      <c r="AB194" s="407"/>
      <c r="AC194" s="407"/>
      <c r="AD194" s="89" t="s">
        <v>2</v>
      </c>
      <c r="AE194" s="94">
        <f>Q198</f>
        <v>0</v>
      </c>
      <c r="AF194" s="23">
        <v>10</v>
      </c>
      <c r="AG194" s="96">
        <f>SUM(AE194*AF194)</f>
        <v>0</v>
      </c>
      <c r="AH194" s="68"/>
      <c r="AI194" s="68"/>
      <c r="AJ194" s="30"/>
    </row>
    <row r="195" spans="1:43" ht="31.5" customHeight="1" x14ac:dyDescent="0.15">
      <c r="B195" s="501" t="s">
        <v>21</v>
      </c>
      <c r="C195" s="735"/>
      <c r="D195" s="736"/>
      <c r="E195" s="736"/>
      <c r="F195" s="737"/>
      <c r="G195" s="597"/>
      <c r="H195" s="598"/>
      <c r="I195" s="598"/>
      <c r="J195" s="598"/>
      <c r="K195" s="598"/>
      <c r="L195" s="598"/>
      <c r="M195" s="598"/>
      <c r="N195" s="598"/>
      <c r="O195" s="598"/>
      <c r="P195" s="599"/>
      <c r="Q195" s="728"/>
      <c r="R195" s="645"/>
      <c r="S195" s="402" t="s">
        <v>13</v>
      </c>
      <c r="T195" s="472"/>
      <c r="U195" s="5"/>
      <c r="V195" s="408" t="s">
        <v>0</v>
      </c>
      <c r="W195" s="408"/>
      <c r="X195" s="408"/>
      <c r="Y195" s="408"/>
      <c r="Z195" s="408"/>
      <c r="AA195" s="408"/>
      <c r="AB195" s="408"/>
      <c r="AC195" s="408"/>
      <c r="AD195" s="110" t="s">
        <v>55</v>
      </c>
      <c r="AE195" s="111"/>
      <c r="AF195" s="111"/>
      <c r="AG195" s="98">
        <f>SUM(AG192:AG194)</f>
        <v>0</v>
      </c>
      <c r="AH195" s="68"/>
      <c r="AI195" s="68"/>
      <c r="AJ195" s="30"/>
    </row>
    <row r="196" spans="1:43" ht="31.5" customHeight="1" x14ac:dyDescent="0.15">
      <c r="B196" s="740"/>
      <c r="C196" s="735"/>
      <c r="D196" s="736"/>
      <c r="E196" s="736"/>
      <c r="F196" s="737"/>
      <c r="G196" s="597"/>
      <c r="H196" s="598"/>
      <c r="I196" s="598"/>
      <c r="J196" s="598"/>
      <c r="K196" s="598"/>
      <c r="L196" s="598"/>
      <c r="M196" s="598"/>
      <c r="N196" s="598"/>
      <c r="O196" s="598"/>
      <c r="P196" s="599"/>
      <c r="Q196" s="728"/>
      <c r="R196" s="645"/>
      <c r="S196" s="402" t="s">
        <v>13</v>
      </c>
      <c r="T196" s="472"/>
      <c r="U196" s="5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68"/>
      <c r="AH196" s="68"/>
      <c r="AI196" s="68"/>
    </row>
    <row r="197" spans="1:43" ht="31.5" customHeight="1" x14ac:dyDescent="0.15">
      <c r="B197" s="502"/>
      <c r="C197" s="735"/>
      <c r="D197" s="736"/>
      <c r="E197" s="736"/>
      <c r="F197" s="737"/>
      <c r="G197" s="597"/>
      <c r="H197" s="598"/>
      <c r="I197" s="598"/>
      <c r="J197" s="598"/>
      <c r="K197" s="598"/>
      <c r="L197" s="598"/>
      <c r="M197" s="598"/>
      <c r="N197" s="598"/>
      <c r="O197" s="598"/>
      <c r="P197" s="599"/>
      <c r="Q197" s="728"/>
      <c r="R197" s="645"/>
      <c r="S197" s="402" t="s">
        <v>13</v>
      </c>
      <c r="T197" s="472"/>
      <c r="U197" s="2"/>
      <c r="AH197" s="2"/>
      <c r="AI197" s="48"/>
    </row>
    <row r="198" spans="1:43" ht="31.5" customHeight="1" x14ac:dyDescent="0.15">
      <c r="A198" s="58"/>
      <c r="B198" s="747" t="s">
        <v>23</v>
      </c>
      <c r="C198" s="748"/>
      <c r="D198" s="748"/>
      <c r="E198" s="748"/>
      <c r="F198" s="749"/>
      <c r="G198" s="383"/>
      <c r="H198" s="384"/>
      <c r="I198" s="384"/>
      <c r="J198" s="384"/>
      <c r="K198" s="384"/>
      <c r="L198" s="384"/>
      <c r="M198" s="384"/>
      <c r="N198" s="384"/>
      <c r="O198" s="384"/>
      <c r="P198" s="385"/>
      <c r="Q198" s="738"/>
      <c r="R198" s="739"/>
      <c r="S198" s="402" t="s">
        <v>51</v>
      </c>
      <c r="T198" s="472"/>
      <c r="U198" s="6"/>
      <c r="AH198" s="44"/>
      <c r="AI198" s="48"/>
    </row>
    <row r="199" spans="1:43" ht="24.95" customHeight="1" x14ac:dyDescent="0.15">
      <c r="A199" s="58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44"/>
      <c r="U199" s="6"/>
      <c r="AH199" s="44"/>
      <c r="AI199" s="48"/>
    </row>
    <row r="200" spans="1:43" ht="36" customHeight="1" x14ac:dyDescent="0.15">
      <c r="A200" s="58" t="s">
        <v>41</v>
      </c>
      <c r="B200" s="50" t="s">
        <v>47</v>
      </c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44"/>
      <c r="N200" s="44"/>
      <c r="O200" s="44"/>
      <c r="P200" s="44"/>
      <c r="Q200" s="44"/>
      <c r="R200" s="44"/>
      <c r="S200" s="44"/>
      <c r="T200" s="44"/>
      <c r="U200" s="51"/>
      <c r="AH200" s="44"/>
      <c r="AI200" s="68"/>
    </row>
    <row r="201" spans="1:43" ht="45.75" customHeight="1" x14ac:dyDescent="0.15">
      <c r="B201" s="401" t="s">
        <v>48</v>
      </c>
      <c r="C201" s="402"/>
      <c r="D201" s="402"/>
      <c r="E201" s="402"/>
      <c r="F201" s="472"/>
      <c r="G201" s="401" t="s">
        <v>26</v>
      </c>
      <c r="H201" s="402"/>
      <c r="I201" s="402"/>
      <c r="J201" s="472"/>
      <c r="K201" s="600" t="s">
        <v>367</v>
      </c>
      <c r="L201" s="600"/>
      <c r="M201" s="135"/>
      <c r="N201" s="135"/>
      <c r="O201" s="135"/>
      <c r="P201" s="135"/>
      <c r="Q201" s="135"/>
      <c r="R201" s="135"/>
      <c r="S201" s="135"/>
      <c r="T201" s="135"/>
      <c r="U201" s="51"/>
      <c r="V201" s="44" t="s">
        <v>108</v>
      </c>
      <c r="W201" s="44"/>
      <c r="X201" s="44"/>
      <c r="Y201" s="44"/>
      <c r="Z201" s="44"/>
      <c r="AA201" s="44"/>
      <c r="AB201" s="44"/>
      <c r="AD201" s="50"/>
      <c r="AE201" s="29" t="s">
        <v>63</v>
      </c>
      <c r="AF201" s="91" t="s">
        <v>62</v>
      </c>
      <c r="AG201" s="92" t="s">
        <v>54</v>
      </c>
      <c r="AH201" s="68"/>
      <c r="AI201" s="68"/>
      <c r="AJ201" s="30"/>
    </row>
    <row r="202" spans="1:43" ht="31.5" customHeight="1" x14ac:dyDescent="0.15">
      <c r="B202" s="597"/>
      <c r="C202" s="598"/>
      <c r="D202" s="598"/>
      <c r="E202" s="598"/>
      <c r="F202" s="599"/>
      <c r="G202" s="396"/>
      <c r="H202" s="397"/>
      <c r="I202" s="397"/>
      <c r="J202" s="456"/>
      <c r="K202" s="602"/>
      <c r="L202" s="602"/>
      <c r="M202" s="134"/>
      <c r="N202" s="134"/>
      <c r="O202" s="134"/>
      <c r="P202" s="134"/>
      <c r="Q202" s="134"/>
      <c r="R202" s="134"/>
      <c r="S202" s="134"/>
      <c r="T202" s="134"/>
      <c r="U202" s="51"/>
      <c r="V202" s="407" t="s">
        <v>77</v>
      </c>
      <c r="W202" s="407"/>
      <c r="X202" s="407"/>
      <c r="Y202" s="407"/>
      <c r="Z202" s="407"/>
      <c r="AA202" s="407"/>
      <c r="AB202" s="407"/>
      <c r="AC202" s="407"/>
      <c r="AD202" s="89" t="s">
        <v>2</v>
      </c>
      <c r="AE202" s="49">
        <v>0</v>
      </c>
      <c r="AF202" s="23">
        <v>2</v>
      </c>
      <c r="AG202" s="96">
        <f>SUM(AE202*AF202)</f>
        <v>0</v>
      </c>
      <c r="AH202" s="68"/>
      <c r="AI202" s="68"/>
      <c r="AJ202" s="30"/>
    </row>
    <row r="203" spans="1:43" ht="31.5" customHeight="1" x14ac:dyDescent="0.15">
      <c r="B203" s="597"/>
      <c r="C203" s="598"/>
      <c r="D203" s="598"/>
      <c r="E203" s="598"/>
      <c r="F203" s="599"/>
      <c r="G203" s="396"/>
      <c r="H203" s="397"/>
      <c r="I203" s="397"/>
      <c r="J203" s="456"/>
      <c r="K203" s="602"/>
      <c r="L203" s="602"/>
      <c r="M203" s="134"/>
      <c r="N203" s="134"/>
      <c r="O203" s="134"/>
      <c r="P203" s="134"/>
      <c r="Q203" s="134"/>
      <c r="R203" s="134"/>
      <c r="S203" s="134"/>
      <c r="T203" s="134"/>
      <c r="U203" s="51"/>
      <c r="V203" s="407" t="s">
        <v>78</v>
      </c>
      <c r="W203" s="407"/>
      <c r="X203" s="407"/>
      <c r="Y203" s="407"/>
      <c r="Z203" s="407"/>
      <c r="AA203" s="407"/>
      <c r="AB203" s="407"/>
      <c r="AC203" s="407"/>
      <c r="AD203" s="89" t="s">
        <v>2</v>
      </c>
      <c r="AE203" s="49">
        <v>0</v>
      </c>
      <c r="AF203" s="23">
        <v>5</v>
      </c>
      <c r="AG203" s="96">
        <f>SUM(AE203*AF203)</f>
        <v>0</v>
      </c>
      <c r="AH203" s="68"/>
      <c r="AI203" s="68"/>
      <c r="AJ203" s="30"/>
    </row>
    <row r="204" spans="1:43" ht="31.5" customHeight="1" x14ac:dyDescent="0.15">
      <c r="B204" s="597"/>
      <c r="C204" s="598"/>
      <c r="D204" s="598"/>
      <c r="E204" s="598"/>
      <c r="F204" s="599"/>
      <c r="G204" s="396"/>
      <c r="H204" s="397"/>
      <c r="I204" s="397"/>
      <c r="J204" s="456"/>
      <c r="K204" s="602"/>
      <c r="L204" s="602"/>
      <c r="M204" s="134"/>
      <c r="N204" s="134"/>
      <c r="O204" s="134"/>
      <c r="P204" s="134"/>
      <c r="Q204" s="134"/>
      <c r="R204" s="134"/>
      <c r="S204" s="134"/>
      <c r="T204" s="134"/>
      <c r="U204" s="2"/>
      <c r="V204" s="408" t="s">
        <v>3</v>
      </c>
      <c r="W204" s="408"/>
      <c r="X204" s="408"/>
      <c r="Y204" s="408"/>
      <c r="Z204" s="408"/>
      <c r="AA204" s="408"/>
      <c r="AB204" s="408"/>
      <c r="AC204" s="408"/>
      <c r="AD204" s="294" t="s">
        <v>55</v>
      </c>
      <c r="AE204" s="296"/>
      <c r="AF204" s="42"/>
      <c r="AG204" s="98">
        <f>SUM(AG202:AG203)</f>
        <v>0</v>
      </c>
      <c r="AH204" s="68"/>
      <c r="AI204" s="68"/>
      <c r="AJ204" s="30"/>
    </row>
    <row r="205" spans="1:43" ht="31.5" customHeight="1" x14ac:dyDescent="0.15">
      <c r="B205" s="597"/>
      <c r="C205" s="598"/>
      <c r="D205" s="598"/>
      <c r="E205" s="598"/>
      <c r="F205" s="599"/>
      <c r="G205" s="744"/>
      <c r="H205" s="745"/>
      <c r="I205" s="745"/>
      <c r="J205" s="746"/>
      <c r="K205" s="602"/>
      <c r="L205" s="602"/>
      <c r="M205" s="2"/>
      <c r="N205" s="71"/>
      <c r="O205" s="4"/>
      <c r="P205" s="4"/>
      <c r="Q205" s="4"/>
      <c r="R205" s="4"/>
      <c r="S205" s="4"/>
      <c r="T205" s="4"/>
      <c r="U205" s="30"/>
      <c r="V205" s="30"/>
      <c r="W205" s="30"/>
      <c r="X205" s="30"/>
      <c r="Y205" s="68"/>
      <c r="Z205" s="68"/>
      <c r="AA205" s="68"/>
      <c r="AC205" s="30"/>
      <c r="AD205" s="30"/>
      <c r="AE205" s="30"/>
      <c r="AF205" s="30"/>
      <c r="AG205" s="30"/>
      <c r="AH205" s="30"/>
      <c r="AI205" s="30"/>
      <c r="AJ205" s="30"/>
    </row>
    <row r="206" spans="1:43" ht="31.5" customHeight="1" x14ac:dyDescent="0.15">
      <c r="B206" s="597"/>
      <c r="C206" s="598"/>
      <c r="D206" s="598"/>
      <c r="E206" s="598"/>
      <c r="F206" s="599"/>
      <c r="G206" s="744"/>
      <c r="H206" s="745"/>
      <c r="I206" s="745"/>
      <c r="J206" s="746"/>
      <c r="K206" s="602"/>
      <c r="L206" s="602"/>
      <c r="M206" s="2"/>
      <c r="N206" s="71"/>
      <c r="O206" s="4"/>
      <c r="P206" s="4"/>
      <c r="Q206" s="4"/>
      <c r="R206" s="4"/>
      <c r="S206" s="4"/>
      <c r="T206" s="4"/>
      <c r="U206" s="30"/>
      <c r="V206" s="30"/>
      <c r="W206" s="30"/>
      <c r="X206" s="30"/>
      <c r="Y206" s="68"/>
      <c r="Z206" s="68"/>
      <c r="AA206" s="68"/>
      <c r="AC206" s="30"/>
      <c r="AD206" s="30"/>
      <c r="AE206" s="30"/>
      <c r="AF206" s="30"/>
      <c r="AG206" s="30"/>
      <c r="AH206" s="30"/>
      <c r="AI206" s="30"/>
      <c r="AJ206" s="30"/>
    </row>
    <row r="207" spans="1:43" ht="31.5" customHeight="1" x14ac:dyDescent="0.15">
      <c r="B207" s="597"/>
      <c r="C207" s="598"/>
      <c r="D207" s="598"/>
      <c r="E207" s="598"/>
      <c r="F207" s="599"/>
      <c r="G207" s="744"/>
      <c r="H207" s="745"/>
      <c r="I207" s="745"/>
      <c r="J207" s="746"/>
      <c r="K207" s="602"/>
      <c r="L207" s="602"/>
      <c r="M207" s="2"/>
      <c r="N207" s="79"/>
      <c r="O207" s="79"/>
      <c r="P207" s="80"/>
      <c r="Q207" s="80"/>
      <c r="R207" s="80"/>
      <c r="S207" s="2"/>
      <c r="T207" s="2"/>
      <c r="U207" s="4"/>
      <c r="V207" s="4"/>
      <c r="W207" s="4"/>
      <c r="X207" s="4"/>
      <c r="Y207" s="4"/>
      <c r="Z207" s="4"/>
      <c r="AA207" s="71"/>
      <c r="AC207" s="30"/>
      <c r="AD207" s="30"/>
      <c r="AE207" s="30"/>
      <c r="AF207" s="30"/>
      <c r="AG207" s="30"/>
      <c r="AH207" s="30"/>
      <c r="AI207" s="30"/>
      <c r="AJ207" s="30"/>
    </row>
    <row r="208" spans="1:43" ht="6" customHeight="1" x14ac:dyDescent="0.15">
      <c r="M208" s="4"/>
      <c r="N208" s="4"/>
      <c r="O208" s="4"/>
      <c r="P208" s="4"/>
      <c r="Q208" s="4"/>
      <c r="R208" s="4"/>
      <c r="S208" s="4"/>
      <c r="T208" s="4"/>
      <c r="AG208" s="30"/>
      <c r="AH208" s="30"/>
      <c r="AI208" s="30"/>
    </row>
    <row r="209" spans="2:36" ht="10.5" customHeight="1" x14ac:dyDescent="0.15"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AG209" s="30"/>
      <c r="AH209" s="30"/>
      <c r="AI209" s="30"/>
      <c r="AJ209" s="30"/>
    </row>
    <row r="210" spans="2:36" ht="24.95" customHeight="1" x14ac:dyDescent="0.15">
      <c r="T210" s="4"/>
      <c r="AG210" s="4"/>
      <c r="AH210" s="4"/>
      <c r="AI210" s="71"/>
      <c r="AJ210" s="30"/>
    </row>
    <row r="211" spans="2:36" ht="24.95" customHeight="1" x14ac:dyDescent="0.15">
      <c r="T211" s="4"/>
    </row>
    <row r="213" spans="2:36" ht="24.95" customHeight="1" x14ac:dyDescent="0.15">
      <c r="U213" s="2"/>
    </row>
  </sheetData>
  <mergeCells count="574">
    <mergeCell ref="T6:Y6"/>
    <mergeCell ref="B207:F207"/>
    <mergeCell ref="G207:J207"/>
    <mergeCell ref="K207:L207"/>
    <mergeCell ref="B204:F204"/>
    <mergeCell ref="G204:J204"/>
    <mergeCell ref="K204:L204"/>
    <mergeCell ref="B205:F205"/>
    <mergeCell ref="G205:J205"/>
    <mergeCell ref="K205:L205"/>
    <mergeCell ref="B201:F201"/>
    <mergeCell ref="G201:J201"/>
    <mergeCell ref="K201:L201"/>
    <mergeCell ref="B202:F202"/>
    <mergeCell ref="G202:J202"/>
    <mergeCell ref="K202:L202"/>
    <mergeCell ref="B206:F206"/>
    <mergeCell ref="G206:J206"/>
    <mergeCell ref="K206:L206"/>
    <mergeCell ref="B203:F203"/>
    <mergeCell ref="G203:J203"/>
    <mergeCell ref="K203:L203"/>
    <mergeCell ref="B198:F198"/>
    <mergeCell ref="G198:P198"/>
    <mergeCell ref="Q198:R198"/>
    <mergeCell ref="S198:T198"/>
    <mergeCell ref="B195:B197"/>
    <mergeCell ref="C195:F195"/>
    <mergeCell ref="G195:P195"/>
    <mergeCell ref="Q195:R195"/>
    <mergeCell ref="S195:T195"/>
    <mergeCell ref="C196:F196"/>
    <mergeCell ref="G196:P196"/>
    <mergeCell ref="Q196:R196"/>
    <mergeCell ref="S196:T196"/>
    <mergeCell ref="B187:F187"/>
    <mergeCell ref="G187:P187"/>
    <mergeCell ref="Q187:R187"/>
    <mergeCell ref="S187:T187"/>
    <mergeCell ref="B191:F191"/>
    <mergeCell ref="G191:P191"/>
    <mergeCell ref="Q191:T191"/>
    <mergeCell ref="C197:F197"/>
    <mergeCell ref="G197:P197"/>
    <mergeCell ref="Q197:R197"/>
    <mergeCell ref="S197:T197"/>
    <mergeCell ref="B193:F193"/>
    <mergeCell ref="G193:P193"/>
    <mergeCell ref="Q193:R193"/>
    <mergeCell ref="S193:T193"/>
    <mergeCell ref="B194:F194"/>
    <mergeCell ref="G194:P194"/>
    <mergeCell ref="Q194:R194"/>
    <mergeCell ref="S194:T194"/>
    <mergeCell ref="B192:F192"/>
    <mergeCell ref="G192:P192"/>
    <mergeCell ref="Q192:R192"/>
    <mergeCell ref="S192:T192"/>
    <mergeCell ref="B181:H181"/>
    <mergeCell ref="I181:J181"/>
    <mergeCell ref="K181:M181"/>
    <mergeCell ref="N181:O181"/>
    <mergeCell ref="B184:F184"/>
    <mergeCell ref="G184:P184"/>
    <mergeCell ref="C179:E179"/>
    <mergeCell ref="F179:H179"/>
    <mergeCell ref="I179:J179"/>
    <mergeCell ref="K179:M179"/>
    <mergeCell ref="N179:O179"/>
    <mergeCell ref="B180:E180"/>
    <mergeCell ref="F180:H180"/>
    <mergeCell ref="I180:J180"/>
    <mergeCell ref="K180:M180"/>
    <mergeCell ref="N180:O180"/>
    <mergeCell ref="Q184:T184"/>
    <mergeCell ref="B185:F185"/>
    <mergeCell ref="G185:P185"/>
    <mergeCell ref="Q185:R185"/>
    <mergeCell ref="S185:T185"/>
    <mergeCell ref="B186:F186"/>
    <mergeCell ref="G186:P186"/>
    <mergeCell ref="Q186:R186"/>
    <mergeCell ref="S186:T186"/>
    <mergeCell ref="N178:O178"/>
    <mergeCell ref="C174:E174"/>
    <mergeCell ref="F174:H174"/>
    <mergeCell ref="I174:J174"/>
    <mergeCell ref="K174:M174"/>
    <mergeCell ref="N174:O174"/>
    <mergeCell ref="C175:E175"/>
    <mergeCell ref="F175:H175"/>
    <mergeCell ref="I175:J175"/>
    <mergeCell ref="K175:M175"/>
    <mergeCell ref="N175:O175"/>
    <mergeCell ref="C177:E177"/>
    <mergeCell ref="K177:M177"/>
    <mergeCell ref="N177:O177"/>
    <mergeCell ref="F177:H177"/>
    <mergeCell ref="I177:J177"/>
    <mergeCell ref="K168:O168"/>
    <mergeCell ref="V170:AC170"/>
    <mergeCell ref="F169:H169"/>
    <mergeCell ref="I169:J169"/>
    <mergeCell ref="K169:M169"/>
    <mergeCell ref="N169:O169"/>
    <mergeCell ref="N172:O172"/>
    <mergeCell ref="F173:H173"/>
    <mergeCell ref="I173:J173"/>
    <mergeCell ref="K173:M173"/>
    <mergeCell ref="N173:O173"/>
    <mergeCell ref="F171:H171"/>
    <mergeCell ref="I171:J171"/>
    <mergeCell ref="K171:M171"/>
    <mergeCell ref="N171:O171"/>
    <mergeCell ref="F172:H172"/>
    <mergeCell ref="F111:K111"/>
    <mergeCell ref="F113:K113"/>
    <mergeCell ref="F114:K114"/>
    <mergeCell ref="V107:AC107"/>
    <mergeCell ref="F108:K108"/>
    <mergeCell ref="V129:AB129"/>
    <mergeCell ref="AC129:AD129"/>
    <mergeCell ref="B122:Q122"/>
    <mergeCell ref="B118:C118"/>
    <mergeCell ref="D118:E118"/>
    <mergeCell ref="B112:C112"/>
    <mergeCell ref="B110:C110"/>
    <mergeCell ref="D110:E110"/>
    <mergeCell ref="F112:K112"/>
    <mergeCell ref="B113:C113"/>
    <mergeCell ref="D113:E113"/>
    <mergeCell ref="B114:C114"/>
    <mergeCell ref="D114:E114"/>
    <mergeCell ref="F109:K109"/>
    <mergeCell ref="B109:C109"/>
    <mergeCell ref="D109:E109"/>
    <mergeCell ref="F110:K110"/>
    <mergeCell ref="B43:M43"/>
    <mergeCell ref="N43:O43"/>
    <mergeCell ref="P43:Q43"/>
    <mergeCell ref="B44:Q44"/>
    <mergeCell ref="R43:S43"/>
    <mergeCell ref="R44:S44"/>
    <mergeCell ref="B41:M41"/>
    <mergeCell ref="N41:O41"/>
    <mergeCell ref="P41:Q41"/>
    <mergeCell ref="B42:M42"/>
    <mergeCell ref="N42:O42"/>
    <mergeCell ref="P42:Q42"/>
    <mergeCell ref="B40:M40"/>
    <mergeCell ref="N40:O40"/>
    <mergeCell ref="P40:Q40"/>
    <mergeCell ref="R39:S39"/>
    <mergeCell ref="R40:S40"/>
    <mergeCell ref="R41:S41"/>
    <mergeCell ref="R42:S42"/>
    <mergeCell ref="B39:M39"/>
    <mergeCell ref="N39:O39"/>
    <mergeCell ref="P39:Q39"/>
    <mergeCell ref="B17:B20"/>
    <mergeCell ref="C17:I17"/>
    <mergeCell ref="J17:K17"/>
    <mergeCell ref="L17:M17"/>
    <mergeCell ref="O17:P17"/>
    <mergeCell ref="V16:AB16"/>
    <mergeCell ref="C18:I18"/>
    <mergeCell ref="J18:K18"/>
    <mergeCell ref="L18:M18"/>
    <mergeCell ref="O18:P18"/>
    <mergeCell ref="C19:I19"/>
    <mergeCell ref="J19:K19"/>
    <mergeCell ref="L19:M19"/>
    <mergeCell ref="O19:P19"/>
    <mergeCell ref="C20:I20"/>
    <mergeCell ref="J20:K20"/>
    <mergeCell ref="L20:M20"/>
    <mergeCell ref="O20:P20"/>
    <mergeCell ref="V17:AB17"/>
    <mergeCell ref="V1:AG1"/>
    <mergeCell ref="B3:T3"/>
    <mergeCell ref="V3:AG3"/>
    <mergeCell ref="B13:F13"/>
    <mergeCell ref="B1:P1"/>
    <mergeCell ref="Q1:T1"/>
    <mergeCell ref="B14:E14"/>
    <mergeCell ref="C16:I16"/>
    <mergeCell ref="J16:K16"/>
    <mergeCell ref="L16:M16"/>
    <mergeCell ref="O16:P16"/>
    <mergeCell ref="K8:S8"/>
    <mergeCell ref="B5:D5"/>
    <mergeCell ref="E5:J5"/>
    <mergeCell ref="K5:L5"/>
    <mergeCell ref="M5:S5"/>
    <mergeCell ref="B6:D6"/>
    <mergeCell ref="E6:J6"/>
    <mergeCell ref="K6:L6"/>
    <mergeCell ref="M6:S6"/>
    <mergeCell ref="B7:I7"/>
    <mergeCell ref="J7:P7"/>
    <mergeCell ref="R7:S7"/>
    <mergeCell ref="T5:Y5"/>
    <mergeCell ref="B170:E170"/>
    <mergeCell ref="B169:E169"/>
    <mergeCell ref="B168:E168"/>
    <mergeCell ref="B166:T166"/>
    <mergeCell ref="C173:E173"/>
    <mergeCell ref="B171:E171"/>
    <mergeCell ref="B172:B179"/>
    <mergeCell ref="C172:E172"/>
    <mergeCell ref="I172:J172"/>
    <mergeCell ref="K172:M172"/>
    <mergeCell ref="C176:E176"/>
    <mergeCell ref="F176:H176"/>
    <mergeCell ref="I176:J176"/>
    <mergeCell ref="K176:M176"/>
    <mergeCell ref="N176:O176"/>
    <mergeCell ref="C178:E178"/>
    <mergeCell ref="F178:H178"/>
    <mergeCell ref="I178:J178"/>
    <mergeCell ref="K178:M178"/>
    <mergeCell ref="F170:H170"/>
    <mergeCell ref="I170:J170"/>
    <mergeCell ref="K170:M170"/>
    <mergeCell ref="N170:O170"/>
    <mergeCell ref="F168:J168"/>
    <mergeCell ref="J23:K23"/>
    <mergeCell ref="L23:M23"/>
    <mergeCell ref="O23:P23"/>
    <mergeCell ref="B27:B28"/>
    <mergeCell ref="C27:I27"/>
    <mergeCell ref="J27:K27"/>
    <mergeCell ref="L27:M27"/>
    <mergeCell ref="O27:P27"/>
    <mergeCell ref="C28:I28"/>
    <mergeCell ref="J28:K28"/>
    <mergeCell ref="L28:M28"/>
    <mergeCell ref="O28:P28"/>
    <mergeCell ref="B21:B26"/>
    <mergeCell ref="C21:I21"/>
    <mergeCell ref="J21:K21"/>
    <mergeCell ref="L21:M21"/>
    <mergeCell ref="O21:P21"/>
    <mergeCell ref="C22:I22"/>
    <mergeCell ref="J22:K22"/>
    <mergeCell ref="L22:M22"/>
    <mergeCell ref="O22:P22"/>
    <mergeCell ref="C23:I23"/>
    <mergeCell ref="C24:I24"/>
    <mergeCell ref="J24:K24"/>
    <mergeCell ref="L24:M24"/>
    <mergeCell ref="O24:P24"/>
    <mergeCell ref="C25:I25"/>
    <mergeCell ref="J25:K25"/>
    <mergeCell ref="L25:M25"/>
    <mergeCell ref="O25:P25"/>
    <mergeCell ref="C26:I26"/>
    <mergeCell ref="J26:K26"/>
    <mergeCell ref="L26:M26"/>
    <mergeCell ref="O26:P26"/>
    <mergeCell ref="B29:B30"/>
    <mergeCell ref="C29:I29"/>
    <mergeCell ref="J29:K29"/>
    <mergeCell ref="L29:M29"/>
    <mergeCell ref="O29:P29"/>
    <mergeCell ref="C30:I30"/>
    <mergeCell ref="J30:K30"/>
    <mergeCell ref="L30:M30"/>
    <mergeCell ref="O30:P30"/>
    <mergeCell ref="P35:Q35"/>
    <mergeCell ref="B36:M36"/>
    <mergeCell ref="N36:O36"/>
    <mergeCell ref="P36:Q36"/>
    <mergeCell ref="R35:S35"/>
    <mergeCell ref="R36:S36"/>
    <mergeCell ref="R37:S37"/>
    <mergeCell ref="R38:S38"/>
    <mergeCell ref="B37:M37"/>
    <mergeCell ref="N37:O37"/>
    <mergeCell ref="P37:Q37"/>
    <mergeCell ref="B38:M38"/>
    <mergeCell ref="N38:O38"/>
    <mergeCell ref="P38:Q38"/>
    <mergeCell ref="B51:M51"/>
    <mergeCell ref="N51:O51"/>
    <mergeCell ref="P51:Q51"/>
    <mergeCell ref="R51:S51"/>
    <mergeCell ref="B52:M52"/>
    <mergeCell ref="N52:O52"/>
    <mergeCell ref="P52:Q52"/>
    <mergeCell ref="R52:S52"/>
    <mergeCell ref="B49:M49"/>
    <mergeCell ref="N49:O49"/>
    <mergeCell ref="P49:Q49"/>
    <mergeCell ref="R49:S49"/>
    <mergeCell ref="B50:M50"/>
    <mergeCell ref="N50:O50"/>
    <mergeCell ref="P50:Q50"/>
    <mergeCell ref="R50:S50"/>
    <mergeCell ref="F64:G64"/>
    <mergeCell ref="H64:I64"/>
    <mergeCell ref="J64:K64"/>
    <mergeCell ref="V64:AB64"/>
    <mergeCell ref="AC64:AD64"/>
    <mergeCell ref="B56:N56"/>
    <mergeCell ref="O56:P56"/>
    <mergeCell ref="Q56:R56"/>
    <mergeCell ref="B57:N57"/>
    <mergeCell ref="O57:P57"/>
    <mergeCell ref="Q57:R57"/>
    <mergeCell ref="AC57:AD57"/>
    <mergeCell ref="B58:N58"/>
    <mergeCell ref="O58:P58"/>
    <mergeCell ref="Q58:R58"/>
    <mergeCell ref="B31:K31"/>
    <mergeCell ref="L31:M31"/>
    <mergeCell ref="O31:P31"/>
    <mergeCell ref="B35:M35"/>
    <mergeCell ref="N35:O35"/>
    <mergeCell ref="B59:N59"/>
    <mergeCell ref="B72:O72"/>
    <mergeCell ref="P72:Q72"/>
    <mergeCell ref="P73:Q73"/>
    <mergeCell ref="B65:C65"/>
    <mergeCell ref="D65:E65"/>
    <mergeCell ref="F65:G65"/>
    <mergeCell ref="H65:I65"/>
    <mergeCell ref="J65:K65"/>
    <mergeCell ref="B66:C66"/>
    <mergeCell ref="M66:N66"/>
    <mergeCell ref="O66:P66"/>
    <mergeCell ref="Q66:R66"/>
    <mergeCell ref="O59:P59"/>
    <mergeCell ref="Q59:R59"/>
    <mergeCell ref="B60:N60"/>
    <mergeCell ref="O60:P60"/>
    <mergeCell ref="Q60:R60"/>
    <mergeCell ref="B62:I62"/>
    <mergeCell ref="B85:T85"/>
    <mergeCell ref="R89:T89"/>
    <mergeCell ref="AC66:AD66"/>
    <mergeCell ref="V67:AB68"/>
    <mergeCell ref="AC67:AD67"/>
    <mergeCell ref="AC68:AD68"/>
    <mergeCell ref="V69:AB69"/>
    <mergeCell ref="B46:T46"/>
    <mergeCell ref="B47:M47"/>
    <mergeCell ref="N47:O47"/>
    <mergeCell ref="P47:Q47"/>
    <mergeCell ref="R47:S47"/>
    <mergeCell ref="B48:M48"/>
    <mergeCell ref="N48:O48"/>
    <mergeCell ref="P48:Q48"/>
    <mergeCell ref="R48:S48"/>
    <mergeCell ref="AC73:AD73"/>
    <mergeCell ref="V65:AB65"/>
    <mergeCell ref="S66:T66"/>
    <mergeCell ref="V66:AB66"/>
    <mergeCell ref="B63:C64"/>
    <mergeCell ref="D63:G63"/>
    <mergeCell ref="H63:K63"/>
    <mergeCell ref="D64:E64"/>
    <mergeCell ref="P74:Q74"/>
    <mergeCell ref="P75:Q75"/>
    <mergeCell ref="B76:O76"/>
    <mergeCell ref="P76:Q76"/>
    <mergeCell ref="B82:M82"/>
    <mergeCell ref="N82:O82"/>
    <mergeCell ref="P82:Q82"/>
    <mergeCell ref="R82:S82"/>
    <mergeCell ref="V82:AA82"/>
    <mergeCell ref="B79:C79"/>
    <mergeCell ref="B78:O78"/>
    <mergeCell ref="V78:AA78"/>
    <mergeCell ref="V74:AB74"/>
    <mergeCell ref="AG90:AG91"/>
    <mergeCell ref="AD90:AD91"/>
    <mergeCell ref="AE90:AE91"/>
    <mergeCell ref="AF90:AF91"/>
    <mergeCell ref="AD88:AD89"/>
    <mergeCell ref="AE88:AE89"/>
    <mergeCell ref="AF88:AF89"/>
    <mergeCell ref="AG88:AG89"/>
    <mergeCell ref="N88:T88"/>
    <mergeCell ref="N89:Q89"/>
    <mergeCell ref="N90:Q90"/>
    <mergeCell ref="R90:T90"/>
    <mergeCell ref="V90:AC91"/>
    <mergeCell ref="V104:AC104"/>
    <mergeCell ref="B105:C105"/>
    <mergeCell ref="D105:E105"/>
    <mergeCell ref="V105:AC105"/>
    <mergeCell ref="B106:C106"/>
    <mergeCell ref="D106:E106"/>
    <mergeCell ref="V106:AC106"/>
    <mergeCell ref="F106:K106"/>
    <mergeCell ref="B104:C104"/>
    <mergeCell ref="D104:E104"/>
    <mergeCell ref="F104:K104"/>
    <mergeCell ref="F105:K105"/>
    <mergeCell ref="E89:G89"/>
    <mergeCell ref="E90:G90"/>
    <mergeCell ref="B88:G88"/>
    <mergeCell ref="H90:J90"/>
    <mergeCell ref="K90:M90"/>
    <mergeCell ref="B101:E101"/>
    <mergeCell ref="F101:T101"/>
    <mergeCell ref="B108:C108"/>
    <mergeCell ref="D108:E108"/>
    <mergeCell ref="F107:K107"/>
    <mergeCell ref="B96:T96"/>
    <mergeCell ref="B97:E97"/>
    <mergeCell ref="B100:E100"/>
    <mergeCell ref="F100:T100"/>
    <mergeCell ref="B99:E99"/>
    <mergeCell ref="B98:E98"/>
    <mergeCell ref="F97:T97"/>
    <mergeCell ref="F99:T99"/>
    <mergeCell ref="F98:T98"/>
    <mergeCell ref="P147:Q147"/>
    <mergeCell ref="R147:T147"/>
    <mergeCell ref="N144:Q144"/>
    <mergeCell ref="N145:O145"/>
    <mergeCell ref="P145:Q145"/>
    <mergeCell ref="R145:T145"/>
    <mergeCell ref="B115:C115"/>
    <mergeCell ref="D115:E115"/>
    <mergeCell ref="B116:C116"/>
    <mergeCell ref="D116:E116"/>
    <mergeCell ref="F116:K116"/>
    <mergeCell ref="R124:T124"/>
    <mergeCell ref="B117:C117"/>
    <mergeCell ref="D117:E117"/>
    <mergeCell ref="F115:K115"/>
    <mergeCell ref="F117:K117"/>
    <mergeCell ref="P139:Q139"/>
    <mergeCell ref="B144:M145"/>
    <mergeCell ref="V131:AB131"/>
    <mergeCell ref="AC131:AD131"/>
    <mergeCell ref="V130:AB130"/>
    <mergeCell ref="AC130:AD130"/>
    <mergeCell ref="F118:K118"/>
    <mergeCell ref="F119:K119"/>
    <mergeCell ref="B129:T129"/>
    <mergeCell ref="B123:Q123"/>
    <mergeCell ref="B124:Q124"/>
    <mergeCell ref="B125:Q125"/>
    <mergeCell ref="B126:Q126"/>
    <mergeCell ref="B130:T130"/>
    <mergeCell ref="B131:T131"/>
    <mergeCell ref="B119:C119"/>
    <mergeCell ref="D119:E119"/>
    <mergeCell ref="V122:AC122"/>
    <mergeCell ref="R126:T126"/>
    <mergeCell ref="R125:T125"/>
    <mergeCell ref="R122:T122"/>
    <mergeCell ref="R123:T123"/>
    <mergeCell ref="V123:AC123"/>
    <mergeCell ref="V124:AC124"/>
    <mergeCell ref="V125:AC125"/>
    <mergeCell ref="AC132:AD132"/>
    <mergeCell ref="V132:AB132"/>
    <mergeCell ref="V133:AB133"/>
    <mergeCell ref="R148:T148"/>
    <mergeCell ref="N149:O149"/>
    <mergeCell ref="P149:Q149"/>
    <mergeCell ref="R149:T149"/>
    <mergeCell ref="N146:O146"/>
    <mergeCell ref="P146:Q146"/>
    <mergeCell ref="B132:T132"/>
    <mergeCell ref="B136:M136"/>
    <mergeCell ref="N136:Q136"/>
    <mergeCell ref="R136:T136"/>
    <mergeCell ref="N140:O140"/>
    <mergeCell ref="P140:Q140"/>
    <mergeCell ref="N141:O141"/>
    <mergeCell ref="P141:Q141"/>
    <mergeCell ref="N148:O148"/>
    <mergeCell ref="P148:Q148"/>
    <mergeCell ref="R146:T146"/>
    <mergeCell ref="N137:O137"/>
    <mergeCell ref="P137:Q137"/>
    <mergeCell ref="N138:O138"/>
    <mergeCell ref="N139:O139"/>
    <mergeCell ref="B157:J157"/>
    <mergeCell ref="L157:T157"/>
    <mergeCell ref="V157:AC157"/>
    <mergeCell ref="N150:O150"/>
    <mergeCell ref="P150:Q150"/>
    <mergeCell ref="R150:T150"/>
    <mergeCell ref="N151:O151"/>
    <mergeCell ref="P151:Q151"/>
    <mergeCell ref="R151:T151"/>
    <mergeCell ref="B154:J154"/>
    <mergeCell ref="L154:T154"/>
    <mergeCell ref="V154:AC154"/>
    <mergeCell ref="B161:J161"/>
    <mergeCell ref="L161:T161"/>
    <mergeCell ref="B162:J162"/>
    <mergeCell ref="L162:T162"/>
    <mergeCell ref="B137:M137"/>
    <mergeCell ref="AC80:AD80"/>
    <mergeCell ref="B158:J158"/>
    <mergeCell ref="L158:T158"/>
    <mergeCell ref="V158:AC158"/>
    <mergeCell ref="B159:J159"/>
    <mergeCell ref="L159:T159"/>
    <mergeCell ref="V159:AC159"/>
    <mergeCell ref="B160:J160"/>
    <mergeCell ref="L160:T160"/>
    <mergeCell ref="V160:AC160"/>
    <mergeCell ref="B155:J155"/>
    <mergeCell ref="L155:T155"/>
    <mergeCell ref="V155:AC155"/>
    <mergeCell ref="B156:J156"/>
    <mergeCell ref="L156:T156"/>
    <mergeCell ref="P138:Q138"/>
    <mergeCell ref="V80:AB80"/>
    <mergeCell ref="V81:AB81"/>
    <mergeCell ref="V88:AC89"/>
    <mergeCell ref="V92:AC92"/>
    <mergeCell ref="V93:AC93"/>
    <mergeCell ref="V97:AC97"/>
    <mergeCell ref="V98:AC98"/>
    <mergeCell ref="AB82:AC82"/>
    <mergeCell ref="AC36:AD36"/>
    <mergeCell ref="V36:AB36"/>
    <mergeCell ref="V37:AB37"/>
    <mergeCell ref="AC49:AD49"/>
    <mergeCell ref="V49:AB49"/>
    <mergeCell ref="V50:AB50"/>
    <mergeCell ref="V57:AB57"/>
    <mergeCell ref="V58:AB58"/>
    <mergeCell ref="V73:AB73"/>
    <mergeCell ref="V193:AC193"/>
    <mergeCell ref="V194:AC194"/>
    <mergeCell ref="V195:AC195"/>
    <mergeCell ref="V202:AC202"/>
    <mergeCell ref="V203:AC203"/>
    <mergeCell ref="V204:AC204"/>
    <mergeCell ref="V136:AC136"/>
    <mergeCell ref="V137:AC137"/>
    <mergeCell ref="V138:AC138"/>
    <mergeCell ref="V144:AC144"/>
    <mergeCell ref="V145:AC145"/>
    <mergeCell ref="V146:AC146"/>
    <mergeCell ref="V169:AC169"/>
    <mergeCell ref="V171:AC171"/>
    <mergeCell ref="V192:AC192"/>
    <mergeCell ref="V156:AC156"/>
    <mergeCell ref="B148:M148"/>
    <mergeCell ref="B149:M149"/>
    <mergeCell ref="B150:M150"/>
    <mergeCell ref="B151:M151"/>
    <mergeCell ref="B73:O73"/>
    <mergeCell ref="B74:O74"/>
    <mergeCell ref="B75:O75"/>
    <mergeCell ref="B138:M138"/>
    <mergeCell ref="B139:M139"/>
    <mergeCell ref="B140:M140"/>
    <mergeCell ref="B141:M141"/>
    <mergeCell ref="B146:M146"/>
    <mergeCell ref="B147:M147"/>
    <mergeCell ref="N147:O147"/>
    <mergeCell ref="H88:M88"/>
    <mergeCell ref="H89:J89"/>
    <mergeCell ref="K89:M89"/>
    <mergeCell ref="D112:E112"/>
    <mergeCell ref="B111:C111"/>
    <mergeCell ref="D111:E111"/>
    <mergeCell ref="B107:C107"/>
    <mergeCell ref="D107:E107"/>
    <mergeCell ref="B89:D89"/>
    <mergeCell ref="B90:D90"/>
  </mergeCells>
  <phoneticPr fontId="1"/>
  <pageMargins left="0.39370078740157483" right="0.19685039370078741" top="0.35433070866141736" bottom="0.35433070866141736" header="0.19685039370078741" footer="0.19685039370078741"/>
  <pageSetup paperSize="9" scale="66" fitToHeight="0" orientation="landscape" cellComments="asDisplayed" horizontalDpi="300" verticalDpi="300" r:id="rId1"/>
  <headerFooter alignWithMargins="0"/>
  <rowBreaks count="6" manualBreakCount="6">
    <brk id="31" max="34" man="1"/>
    <brk id="53" max="34" man="1"/>
    <brk id="82" max="34" man="1"/>
    <brk id="102" max="34" man="1"/>
    <brk id="163" max="34" man="1"/>
    <brk id="189" max="3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B4D4-7B42-4C70-AD5D-BC3A3BEE763D}">
  <sheetPr>
    <tabColor indexed="44"/>
    <pageSetUpPr fitToPage="1"/>
  </sheetPr>
  <dimension ref="A1:Y44"/>
  <sheetViews>
    <sheetView view="pageBreakPreview" zoomScale="85" zoomScaleNormal="85" zoomScaleSheetLayoutView="85" workbookViewId="0"/>
  </sheetViews>
  <sheetFormatPr defaultColWidth="13.125" defaultRowHeight="13.5" x14ac:dyDescent="0.15"/>
  <cols>
    <col min="1" max="3" width="10" customWidth="1"/>
    <col min="4" max="4" width="16.5" bestFit="1" customWidth="1"/>
    <col min="5" max="5" width="8.5" bestFit="1" customWidth="1"/>
    <col min="6" max="6" width="6.5" bestFit="1" customWidth="1"/>
    <col min="7" max="7" width="5.125" bestFit="1" customWidth="1"/>
    <col min="9" max="9" width="11" bestFit="1" customWidth="1"/>
    <col min="11" max="11" width="12.625" bestFit="1" customWidth="1"/>
    <col min="13" max="14" width="13" bestFit="1" customWidth="1"/>
    <col min="15" max="15" width="21.625" bestFit="1" customWidth="1"/>
    <col min="16" max="16" width="13" bestFit="1" customWidth="1"/>
    <col min="17" max="17" width="29" customWidth="1"/>
  </cols>
  <sheetData>
    <row r="1" spans="1:25" ht="14.25" thickBot="1" x14ac:dyDescent="0.2">
      <c r="A1" t="s">
        <v>255</v>
      </c>
      <c r="B1" t="s">
        <v>256</v>
      </c>
    </row>
    <row r="2" spans="1:25" s="351" customFormat="1" ht="27" customHeight="1" x14ac:dyDescent="0.15">
      <c r="A2" s="779" t="s">
        <v>257</v>
      </c>
      <c r="B2" s="780"/>
      <c r="C2" s="780"/>
      <c r="D2" s="780"/>
      <c r="E2" s="329" t="s">
        <v>258</v>
      </c>
      <c r="F2" s="329" t="s">
        <v>259</v>
      </c>
      <c r="G2" s="330" t="s">
        <v>221</v>
      </c>
      <c r="H2" s="329" t="s">
        <v>260</v>
      </c>
      <c r="I2" s="308" t="s">
        <v>222</v>
      </c>
      <c r="J2" s="329" t="s">
        <v>349</v>
      </c>
      <c r="K2" s="769" t="s">
        <v>262</v>
      </c>
      <c r="L2" s="770"/>
      <c r="M2" s="309" t="s">
        <v>263</v>
      </c>
      <c r="N2" s="766" t="s">
        <v>264</v>
      </c>
      <c r="O2" s="767"/>
      <c r="Q2" s="302" t="s">
        <v>326</v>
      </c>
      <c r="R2" s="352"/>
      <c r="S2" s="353"/>
      <c r="T2" s="353"/>
      <c r="U2" s="353"/>
      <c r="V2" s="353"/>
      <c r="W2" s="353"/>
      <c r="X2" s="353"/>
      <c r="Y2" s="353"/>
    </row>
    <row r="3" spans="1:25" s="354" customFormat="1" ht="168" x14ac:dyDescent="0.15">
      <c r="A3" s="310" t="s">
        <v>354</v>
      </c>
      <c r="B3" s="310" t="s">
        <v>355</v>
      </c>
      <c r="C3" s="310" t="s">
        <v>356</v>
      </c>
      <c r="D3" s="310" t="s">
        <v>357</v>
      </c>
      <c r="E3" s="311" t="s">
        <v>265</v>
      </c>
      <c r="F3" s="311" t="s">
        <v>350</v>
      </c>
      <c r="G3" s="311"/>
      <c r="H3" s="311"/>
      <c r="I3" s="311"/>
      <c r="J3" s="311"/>
      <c r="K3" s="333" t="s">
        <v>351</v>
      </c>
      <c r="L3" s="312" t="s">
        <v>338</v>
      </c>
      <c r="M3" s="313" t="s">
        <v>358</v>
      </c>
      <c r="N3" s="311" t="s">
        <v>269</v>
      </c>
      <c r="O3" s="314" t="s">
        <v>270</v>
      </c>
      <c r="Q3" s="276" t="s">
        <v>342</v>
      </c>
      <c r="R3" s="355"/>
      <c r="S3" s="355"/>
      <c r="T3" s="355"/>
      <c r="U3" s="355"/>
      <c r="V3" s="355"/>
      <c r="W3" s="355"/>
      <c r="X3" s="355"/>
      <c r="Y3" s="355"/>
    </row>
    <row r="4" spans="1:25" x14ac:dyDescent="0.15">
      <c r="A4" s="338"/>
      <c r="B4" s="382"/>
      <c r="C4" s="382"/>
      <c r="D4" s="381"/>
      <c r="E4" s="336"/>
      <c r="F4" s="335"/>
      <c r="G4" s="335"/>
      <c r="H4" s="335"/>
      <c r="I4" s="335"/>
      <c r="J4" s="337"/>
      <c r="K4" s="337"/>
      <c r="L4" s="356"/>
      <c r="M4" s="338"/>
      <c r="N4" s="335"/>
      <c r="O4" s="335"/>
      <c r="Q4" s="357">
        <f>IF(F4=1,IF(L4="〇",50,25),IF(F4=2,3,0))</f>
        <v>0</v>
      </c>
    </row>
    <row r="5" spans="1:25" ht="18.75" x14ac:dyDescent="0.15">
      <c r="A5" s="358"/>
      <c r="B5" s="358"/>
      <c r="C5" s="358"/>
      <c r="D5" s="358"/>
      <c r="E5" s="359"/>
      <c r="F5" s="360"/>
      <c r="G5" s="360"/>
      <c r="H5" s="360"/>
      <c r="I5" s="360"/>
      <c r="J5" s="361"/>
      <c r="K5" s="361"/>
      <c r="L5" s="360"/>
      <c r="M5" s="360"/>
      <c r="N5" s="360"/>
      <c r="O5" s="360"/>
      <c r="Q5" s="30"/>
    </row>
    <row r="6" spans="1:25" ht="14.25" thickBot="1" x14ac:dyDescent="0.2">
      <c r="A6" t="s">
        <v>271</v>
      </c>
      <c r="B6" t="s">
        <v>272</v>
      </c>
    </row>
    <row r="7" spans="1:25" ht="27" customHeight="1" x14ac:dyDescent="0.15">
      <c r="A7" s="769" t="s">
        <v>257</v>
      </c>
      <c r="B7" s="781"/>
      <c r="C7" s="781"/>
      <c r="D7" s="782"/>
      <c r="E7" s="329" t="s">
        <v>273</v>
      </c>
      <c r="F7" s="774" t="s">
        <v>221</v>
      </c>
      <c r="G7" s="775"/>
      <c r="H7" s="330" t="s">
        <v>274</v>
      </c>
      <c r="I7" s="329" t="s">
        <v>275</v>
      </c>
      <c r="J7" s="315" t="s">
        <v>352</v>
      </c>
      <c r="K7" s="753" t="s">
        <v>263</v>
      </c>
      <c r="L7" s="754"/>
      <c r="M7" s="766" t="s">
        <v>264</v>
      </c>
      <c r="N7" s="776"/>
      <c r="O7" s="777" t="s">
        <v>359</v>
      </c>
      <c r="Q7" s="278" t="s">
        <v>326</v>
      </c>
    </row>
    <row r="8" spans="1:25" ht="105.75" customHeight="1" x14ac:dyDescent="0.15">
      <c r="A8" s="789" t="s">
        <v>360</v>
      </c>
      <c r="B8" s="790"/>
      <c r="C8" s="790"/>
      <c r="D8" s="791"/>
      <c r="E8" s="311" t="s">
        <v>265</v>
      </c>
      <c r="F8" s="761"/>
      <c r="G8" s="762"/>
      <c r="H8" s="311"/>
      <c r="I8" s="311"/>
      <c r="J8" s="311" t="s">
        <v>353</v>
      </c>
      <c r="K8" s="755" t="s">
        <v>361</v>
      </c>
      <c r="L8" s="756"/>
      <c r="M8" s="311" t="s">
        <v>269</v>
      </c>
      <c r="N8" s="316" t="s">
        <v>270</v>
      </c>
      <c r="O8" s="778"/>
      <c r="Q8" s="276" t="s">
        <v>276</v>
      </c>
    </row>
    <row r="9" spans="1:25" x14ac:dyDescent="0.15">
      <c r="A9" s="342"/>
      <c r="B9" s="339"/>
      <c r="C9" s="339"/>
      <c r="D9" s="340"/>
      <c r="E9" s="341"/>
      <c r="F9" s="342"/>
      <c r="G9" s="340"/>
      <c r="H9" s="341"/>
      <c r="I9" s="342"/>
      <c r="J9" s="341"/>
      <c r="K9" s="342"/>
      <c r="L9" s="340"/>
      <c r="M9" s="341"/>
      <c r="N9" s="341"/>
      <c r="O9" s="341"/>
      <c r="Q9" s="362"/>
    </row>
    <row r="11" spans="1:25" ht="14.25" thickBot="1" x14ac:dyDescent="0.2">
      <c r="A11" t="s">
        <v>277</v>
      </c>
      <c r="B11" t="s">
        <v>278</v>
      </c>
    </row>
    <row r="12" spans="1:25" s="363" customFormat="1" ht="24" customHeight="1" x14ac:dyDescent="0.15">
      <c r="A12" s="792" t="s">
        <v>257</v>
      </c>
      <c r="B12" s="793"/>
      <c r="C12" s="793"/>
      <c r="D12" s="794"/>
      <c r="E12" s="332" t="s">
        <v>279</v>
      </c>
      <c r="F12" s="771" t="s">
        <v>280</v>
      </c>
      <c r="G12" s="772"/>
      <c r="H12" s="773"/>
      <c r="I12" s="315" t="s">
        <v>281</v>
      </c>
      <c r="J12" s="317" t="s">
        <v>282</v>
      </c>
      <c r="Q12" s="278" t="s">
        <v>326</v>
      </c>
    </row>
    <row r="13" spans="1:25" s="363" customFormat="1" ht="48" customHeight="1" x14ac:dyDescent="0.15">
      <c r="A13" s="789" t="s">
        <v>362</v>
      </c>
      <c r="B13" s="790"/>
      <c r="C13" s="790"/>
      <c r="D13" s="791"/>
      <c r="E13" s="318"/>
      <c r="F13" s="318"/>
      <c r="G13" s="319"/>
      <c r="H13" s="320"/>
      <c r="I13" s="321"/>
      <c r="J13" s="322"/>
      <c r="Q13" s="275" t="s">
        <v>283</v>
      </c>
    </row>
    <row r="14" spans="1:25" x14ac:dyDescent="0.15">
      <c r="A14" s="342"/>
      <c r="B14" s="339"/>
      <c r="C14" s="339"/>
      <c r="D14" s="340"/>
      <c r="E14" s="343"/>
      <c r="F14" s="342"/>
      <c r="G14" s="340"/>
      <c r="H14" s="341"/>
      <c r="I14" s="343"/>
      <c r="J14" s="341"/>
      <c r="Q14" s="362"/>
    </row>
    <row r="16" spans="1:25" ht="14.25" thickBot="1" x14ac:dyDescent="0.2">
      <c r="A16" t="s">
        <v>284</v>
      </c>
      <c r="B16" t="s">
        <v>297</v>
      </c>
    </row>
    <row r="17" spans="1:17" ht="35.25" customHeight="1" x14ac:dyDescent="0.15">
      <c r="A17" s="783" t="s">
        <v>257</v>
      </c>
      <c r="B17" s="784"/>
      <c r="C17" s="785"/>
      <c r="D17" s="331" t="s">
        <v>285</v>
      </c>
      <c r="E17" s="768" t="s">
        <v>286</v>
      </c>
      <c r="F17" s="768"/>
      <c r="G17" s="768"/>
      <c r="H17" s="331" t="s">
        <v>287</v>
      </c>
      <c r="I17" s="331" t="s">
        <v>288</v>
      </c>
      <c r="J17" s="323" t="s">
        <v>289</v>
      </c>
      <c r="K17" s="768" t="s">
        <v>290</v>
      </c>
      <c r="L17" s="768"/>
      <c r="M17" s="324" t="s">
        <v>291</v>
      </c>
      <c r="N17" s="364" t="s">
        <v>292</v>
      </c>
      <c r="O17" s="325" t="s">
        <v>293</v>
      </c>
      <c r="P17" s="365"/>
      <c r="Q17" s="278" t="s">
        <v>326</v>
      </c>
    </row>
    <row r="18" spans="1:17" ht="121.5" customHeight="1" x14ac:dyDescent="0.15">
      <c r="A18" s="786" t="s">
        <v>363</v>
      </c>
      <c r="B18" s="787"/>
      <c r="C18" s="788"/>
      <c r="D18" s="328"/>
      <c r="E18" s="758"/>
      <c r="F18" s="759"/>
      <c r="G18" s="760"/>
      <c r="H18" s="328"/>
      <c r="I18" s="328"/>
      <c r="J18" s="276" t="s">
        <v>294</v>
      </c>
      <c r="K18" s="758"/>
      <c r="L18" s="760"/>
      <c r="M18" s="282"/>
      <c r="N18" s="366" t="s">
        <v>337</v>
      </c>
      <c r="O18" s="326" t="s">
        <v>295</v>
      </c>
      <c r="P18" s="367"/>
      <c r="Q18" s="279" t="s">
        <v>296</v>
      </c>
    </row>
    <row r="19" spans="1:17" x14ac:dyDescent="0.15">
      <c r="A19" s="344"/>
      <c r="B19" s="345"/>
      <c r="C19" s="346"/>
      <c r="D19" s="347"/>
      <c r="E19" s="344"/>
      <c r="F19" s="345"/>
      <c r="G19" s="368"/>
      <c r="H19" s="347"/>
      <c r="I19" s="347"/>
      <c r="J19" s="347"/>
      <c r="K19" s="344"/>
      <c r="L19" s="368"/>
      <c r="M19" s="347"/>
      <c r="N19" s="347"/>
      <c r="O19" s="347"/>
      <c r="P19" s="369"/>
      <c r="Q19" s="289" t="b">
        <f t="shared" ref="Q19" si="0">IF(P19=1,0,IF(AND(N19="〇",J19=1),50,IF(AND(N19="〇",J19=2),10,IF(AND(N19="",J19=1),25,IF(AND(N19="",J19=2),5)))))</f>
        <v>0</v>
      </c>
    </row>
    <row r="21" spans="1:17" x14ac:dyDescent="0.15">
      <c r="A21" t="s">
        <v>298</v>
      </c>
      <c r="B21" t="s">
        <v>299</v>
      </c>
    </row>
    <row r="22" spans="1:17" ht="54" x14ac:dyDescent="0.15">
      <c r="A22" s="277" t="s">
        <v>300</v>
      </c>
      <c r="B22" s="370" t="s">
        <v>301</v>
      </c>
      <c r="C22" s="371" t="s">
        <v>302</v>
      </c>
      <c r="D22" s="372" t="s">
        <v>303</v>
      </c>
      <c r="Q22" s="372" t="s">
        <v>327</v>
      </c>
    </row>
    <row r="23" spans="1:17" x14ac:dyDescent="0.15">
      <c r="A23" s="341"/>
      <c r="B23" s="341"/>
      <c r="C23" s="341"/>
      <c r="D23" s="341"/>
      <c r="Q23" s="362"/>
    </row>
    <row r="25" spans="1:17" x14ac:dyDescent="0.15">
      <c r="A25" t="s">
        <v>304</v>
      </c>
      <c r="B25" t="s">
        <v>305</v>
      </c>
    </row>
    <row r="26" spans="1:17" ht="69.75" customHeight="1" x14ac:dyDescent="0.15">
      <c r="A26" s="277" t="s">
        <v>300</v>
      </c>
      <c r="B26" s="370" t="s">
        <v>301</v>
      </c>
      <c r="C26" s="371" t="s">
        <v>306</v>
      </c>
      <c r="D26" s="372" t="s">
        <v>307</v>
      </c>
      <c r="Q26" s="372" t="s">
        <v>308</v>
      </c>
    </row>
    <row r="27" spans="1:17" x14ac:dyDescent="0.15">
      <c r="A27" s="341"/>
      <c r="B27" s="341"/>
      <c r="C27" s="341"/>
      <c r="D27" s="341"/>
      <c r="Q27" s="362">
        <f>IF(D27=1,5,IF(D27=2,4,0))</f>
        <v>0</v>
      </c>
    </row>
    <row r="29" spans="1:17" x14ac:dyDescent="0.15">
      <c r="A29" t="s">
        <v>309</v>
      </c>
      <c r="B29" t="s">
        <v>310</v>
      </c>
    </row>
    <row r="30" spans="1:17" ht="54" x14ac:dyDescent="0.15">
      <c r="A30" s="277" t="s">
        <v>300</v>
      </c>
      <c r="B30" s="373" t="s">
        <v>311</v>
      </c>
      <c r="C30" s="373" t="s">
        <v>312</v>
      </c>
      <c r="D30" s="372" t="s">
        <v>313</v>
      </c>
      <c r="E30" s="372" t="s">
        <v>314</v>
      </c>
      <c r="Q30" s="372" t="s">
        <v>315</v>
      </c>
    </row>
    <row r="31" spans="1:17" x14ac:dyDescent="0.15">
      <c r="A31" s="341"/>
      <c r="B31" s="341"/>
      <c r="C31" s="341"/>
      <c r="D31" s="341"/>
      <c r="E31" s="341"/>
      <c r="Q31" s="362"/>
    </row>
    <row r="33" spans="1:17" x14ac:dyDescent="0.15">
      <c r="A33" t="s">
        <v>316</v>
      </c>
      <c r="B33" t="s">
        <v>317</v>
      </c>
    </row>
    <row r="34" spans="1:17" ht="27" customHeight="1" x14ac:dyDescent="0.15">
      <c r="A34" s="763" t="s">
        <v>257</v>
      </c>
      <c r="B34" s="764"/>
      <c r="C34" s="764"/>
      <c r="D34" s="765"/>
      <c r="E34" s="278" t="s">
        <v>258</v>
      </c>
      <c r="F34" s="374" t="s">
        <v>259</v>
      </c>
      <c r="G34" s="280" t="s">
        <v>221</v>
      </c>
      <c r="H34" s="278" t="s">
        <v>260</v>
      </c>
      <c r="I34" s="334" t="s">
        <v>222</v>
      </c>
      <c r="J34" s="334" t="s">
        <v>261</v>
      </c>
      <c r="K34" s="751" t="s">
        <v>262</v>
      </c>
      <c r="L34" s="752"/>
      <c r="M34" s="328" t="s">
        <v>263</v>
      </c>
      <c r="N34" s="757" t="s">
        <v>264</v>
      </c>
      <c r="O34" s="757"/>
      <c r="Q34" s="278" t="s">
        <v>326</v>
      </c>
    </row>
    <row r="35" spans="1:17" ht="153" customHeight="1" x14ac:dyDescent="0.15">
      <c r="A35" s="276" t="s">
        <v>339</v>
      </c>
      <c r="B35" s="276" t="s">
        <v>340</v>
      </c>
      <c r="C35" s="276" t="s">
        <v>341</v>
      </c>
      <c r="D35" s="375" t="s">
        <v>368</v>
      </c>
      <c r="E35" s="276" t="s">
        <v>265</v>
      </c>
      <c r="F35" s="375" t="s">
        <v>266</v>
      </c>
      <c r="G35" s="276"/>
      <c r="H35" s="276"/>
      <c r="I35" s="276"/>
      <c r="J35" s="281" t="s">
        <v>267</v>
      </c>
      <c r="K35" s="303" t="s">
        <v>268</v>
      </c>
      <c r="L35" s="304" t="s">
        <v>338</v>
      </c>
      <c r="M35" s="305" t="s">
        <v>325</v>
      </c>
      <c r="N35" s="276" t="s">
        <v>269</v>
      </c>
      <c r="O35" s="276" t="s">
        <v>270</v>
      </c>
      <c r="Q35" s="276" t="s">
        <v>318</v>
      </c>
    </row>
    <row r="36" spans="1:17" x14ac:dyDescent="0.15">
      <c r="A36" s="335"/>
      <c r="B36" s="335"/>
      <c r="C36" s="335"/>
      <c r="D36" s="335"/>
      <c r="E36" s="348"/>
      <c r="F36" s="349"/>
      <c r="G36" s="350"/>
      <c r="H36" s="350"/>
      <c r="I36" s="350"/>
      <c r="J36" s="350"/>
      <c r="K36" s="350"/>
      <c r="L36" s="350"/>
      <c r="M36" s="335"/>
      <c r="N36" s="350"/>
      <c r="O36" s="350"/>
      <c r="Q36" s="376">
        <f>IF(AND(F36=1,OR(COUNTIF(M36,"*2*"),COUNTIF(M36,"*3*"),M36=2,M36=3)),3,IF(AND(F36=1,OR(COUNTIF(M36,"*1*"),M36=1)),2,IF(AND(F36=2,OR(COUNTIF(M36,"*2*"),COUNTIF(M36,"*3*"),M36=2,M36=3)),1,0)))</f>
        <v>0</v>
      </c>
    </row>
    <row r="38" spans="1:17" x14ac:dyDescent="0.15">
      <c r="A38" t="s">
        <v>345</v>
      </c>
      <c r="B38" t="s">
        <v>320</v>
      </c>
    </row>
    <row r="39" spans="1:17" ht="82.5" customHeight="1" x14ac:dyDescent="0.15">
      <c r="A39" s="277" t="s">
        <v>300</v>
      </c>
      <c r="B39" s="277" t="s">
        <v>321</v>
      </c>
      <c r="C39" s="277" t="s">
        <v>343</v>
      </c>
      <c r="D39" s="373" t="s">
        <v>344</v>
      </c>
      <c r="E39" s="377"/>
      <c r="F39" s="377"/>
      <c r="G39" s="377"/>
      <c r="H39" s="377"/>
      <c r="I39" s="377"/>
      <c r="J39" s="377"/>
      <c r="Q39" s="378" t="s">
        <v>346</v>
      </c>
    </row>
    <row r="40" spans="1:17" x14ac:dyDescent="0.15">
      <c r="A40" s="341"/>
      <c r="B40" s="341"/>
      <c r="C40" s="341"/>
      <c r="D40" s="341" t="s">
        <v>347</v>
      </c>
      <c r="Q40" s="362">
        <f>IF(D40="〇",3,2)</f>
        <v>3</v>
      </c>
    </row>
    <row r="41" spans="1:17" x14ac:dyDescent="0.15">
      <c r="D41" s="379"/>
      <c r="E41" s="379"/>
      <c r="F41" s="379"/>
      <c r="G41" s="379"/>
      <c r="H41" s="379"/>
      <c r="I41" s="379"/>
      <c r="J41" s="379"/>
    </row>
    <row r="42" spans="1:17" x14ac:dyDescent="0.15">
      <c r="A42" t="s">
        <v>319</v>
      </c>
      <c r="B42" t="s">
        <v>320</v>
      </c>
    </row>
    <row r="43" spans="1:17" ht="82.5" customHeight="1" x14ac:dyDescent="0.15">
      <c r="A43" s="277" t="s">
        <v>300</v>
      </c>
      <c r="B43" s="277" t="s">
        <v>321</v>
      </c>
      <c r="C43" s="277" t="s">
        <v>322</v>
      </c>
      <c r="D43" s="750" t="s">
        <v>323</v>
      </c>
      <c r="E43" s="750"/>
      <c r="F43" s="750"/>
      <c r="G43" s="750"/>
      <c r="H43" s="750"/>
      <c r="I43" s="750"/>
      <c r="J43" s="750"/>
      <c r="Q43" s="380" t="s">
        <v>324</v>
      </c>
    </row>
    <row r="44" spans="1:17" x14ac:dyDescent="0.15">
      <c r="A44" s="341"/>
      <c r="B44" s="341"/>
      <c r="C44" s="341"/>
      <c r="D44" s="342"/>
      <c r="E44" s="339"/>
      <c r="F44" s="339"/>
      <c r="G44" s="339"/>
      <c r="H44" s="339"/>
      <c r="I44" s="339"/>
      <c r="J44" s="340"/>
      <c r="Q44" s="362">
        <f>IF(D44="学部長，病院長",10,IF(D44="副医学部長，副病院長",7,IF(D44="",0,5)))</f>
        <v>0</v>
      </c>
    </row>
  </sheetData>
  <mergeCells count="24">
    <mergeCell ref="A2:D2"/>
    <mergeCell ref="A7:D7"/>
    <mergeCell ref="A17:C17"/>
    <mergeCell ref="A18:C18"/>
    <mergeCell ref="A13:D13"/>
    <mergeCell ref="A8:D8"/>
    <mergeCell ref="A12:D12"/>
    <mergeCell ref="N2:O2"/>
    <mergeCell ref="E17:G17"/>
    <mergeCell ref="K17:L17"/>
    <mergeCell ref="K2:L2"/>
    <mergeCell ref="F12:H12"/>
    <mergeCell ref="F7:G7"/>
    <mergeCell ref="M7:N7"/>
    <mergeCell ref="O7:O8"/>
    <mergeCell ref="D43:J43"/>
    <mergeCell ref="K34:L34"/>
    <mergeCell ref="K7:L7"/>
    <mergeCell ref="K8:L8"/>
    <mergeCell ref="N34:O34"/>
    <mergeCell ref="E18:G18"/>
    <mergeCell ref="K18:L18"/>
    <mergeCell ref="F8:G8"/>
    <mergeCell ref="A34:D34"/>
  </mergeCells>
  <phoneticPr fontId="1"/>
  <dataValidations count="1">
    <dataValidation imeMode="disabled" allowBlank="1" showInputMessage="1" showErrorMessage="1" sqref="L4:L5 E4:E5 A4:C5 M36 A36:D36" xr:uid="{81AC2D25-EFB1-4FA5-977C-D7F394CC4761}"/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教員作成</vt:lpstr>
      <vt:lpstr>事務局作成</vt:lpstr>
      <vt:lpstr>教員作成!Print_Area</vt:lpstr>
    </vt:vector>
  </TitlesOfParts>
  <Company>事務局サブシステム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明日香</dc:creator>
  <cp:lastModifiedBy>青木　康浩</cp:lastModifiedBy>
  <cp:lastPrinted>2023-02-17T07:25:04Z</cp:lastPrinted>
  <dcterms:created xsi:type="dcterms:W3CDTF">2002-07-23T04:04:22Z</dcterms:created>
  <dcterms:modified xsi:type="dcterms:W3CDTF">2025-02-21T01:21:00Z</dcterms:modified>
</cp:coreProperties>
</file>